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2"/>
  </bookViews>
  <sheets>
    <sheet name="TEAMS" sheetId="1" r:id="rId1"/>
    <sheet name="Programme" sheetId="2" r:id="rId2"/>
    <sheet name="Progrday" sheetId="3" r:id="rId3"/>
    <sheet name="ProgrGroup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<sst xmlns="http://schemas.openxmlformats.org/spreadsheetml/2006/main" count="464" uniqueCount="122">
  <si>
    <t>A1</t>
  </si>
  <si>
    <t>ZVK Ford Genk</t>
  </si>
  <si>
    <t>KBVB 1rst Division (Belgium)</t>
  </si>
  <si>
    <t>A2</t>
  </si>
  <si>
    <t>P Koninksem</t>
  </si>
  <si>
    <t>KBVB 3rd Division (Belgium)</t>
  </si>
  <si>
    <t>A3</t>
  </si>
  <si>
    <t>Bax-Zeefdrukkerij</t>
  </si>
  <si>
    <t>KNVB 1rst Division (Netherland)</t>
  </si>
  <si>
    <t>A4</t>
  </si>
  <si>
    <t>FC Hayk</t>
  </si>
  <si>
    <t>Champion of Armenia</t>
  </si>
  <si>
    <t>B1</t>
  </si>
  <si>
    <t>Action 21 Charleroi</t>
  </si>
  <si>
    <t>Champion of Belgium</t>
  </si>
  <si>
    <t>B2</t>
  </si>
  <si>
    <t>Extreme Affligem</t>
  </si>
  <si>
    <t>KBVB 2nd Division (Belgium)</t>
  </si>
  <si>
    <t>B3</t>
  </si>
  <si>
    <t>Jako/Majo Genk</t>
  </si>
  <si>
    <t>Selection Professionals Football players</t>
  </si>
  <si>
    <t>B4</t>
  </si>
  <si>
    <t>Inteko Moscow</t>
  </si>
  <si>
    <t>Professional League Russia</t>
  </si>
  <si>
    <t>C1</t>
  </si>
  <si>
    <t>ZVC CP Berchem</t>
  </si>
  <si>
    <t>C2</t>
  </si>
  <si>
    <t>Pegasus Aarschot</t>
  </si>
  <si>
    <t>C3</t>
  </si>
  <si>
    <t>Orkan Zagreb</t>
  </si>
  <si>
    <t>Champion of Croatia</t>
  </si>
  <si>
    <t>C4</t>
  </si>
  <si>
    <t>LZV Kuypers</t>
  </si>
  <si>
    <t>D1</t>
  </si>
  <si>
    <t>E. Bocholt</t>
  </si>
  <si>
    <t>D2</t>
  </si>
  <si>
    <t>Sunbrero Charleroi</t>
  </si>
  <si>
    <t>D3</t>
  </si>
  <si>
    <t>Nat. Team Hongarijë</t>
  </si>
  <si>
    <t>Hungary</t>
  </si>
  <si>
    <t>D4</t>
  </si>
  <si>
    <t>Clearex Chorzow</t>
  </si>
  <si>
    <t>Champion of Poland</t>
  </si>
  <si>
    <t>E1</t>
  </si>
  <si>
    <t>ST Rekem</t>
  </si>
  <si>
    <t>E2</t>
  </si>
  <si>
    <t>Juventini Beyne</t>
  </si>
  <si>
    <t>E3</t>
  </si>
  <si>
    <t>Duitsland</t>
  </si>
  <si>
    <t>Professional team Germany</t>
  </si>
  <si>
    <t>E4</t>
  </si>
  <si>
    <t>IT/SCN</t>
  </si>
  <si>
    <t>Champion of the Netherlands</t>
  </si>
  <si>
    <t>F1</t>
  </si>
  <si>
    <t>ZVC PC Brasschaat</t>
  </si>
  <si>
    <t>F2</t>
  </si>
  <si>
    <t>Kermt Hasselt</t>
  </si>
  <si>
    <t>KBVB 2nd Division (Belgium</t>
  </si>
  <si>
    <t>F3</t>
  </si>
  <si>
    <t>Bunga Melati</t>
  </si>
  <si>
    <t>1rst Division (Netherlands)</t>
  </si>
  <si>
    <t>F4</t>
  </si>
  <si>
    <t>Yekaterinburg</t>
  </si>
  <si>
    <t>G1</t>
  </si>
  <si>
    <t>Dina Moscow</t>
  </si>
  <si>
    <t>Champion of professional League Russia</t>
  </si>
  <si>
    <t>G2</t>
  </si>
  <si>
    <t>MC Lommel</t>
  </si>
  <si>
    <t>G3</t>
  </si>
  <si>
    <t>D. Mouscron</t>
  </si>
  <si>
    <t>G4</t>
  </si>
  <si>
    <t>Nat. Team Marocco</t>
  </si>
  <si>
    <t>National Team Maroc</t>
  </si>
  <si>
    <t>H1</t>
  </si>
  <si>
    <t>Sport/Osasco</t>
  </si>
  <si>
    <t>Professional League Brazil</t>
  </si>
  <si>
    <t>H2</t>
  </si>
  <si>
    <t>RP Ans</t>
  </si>
  <si>
    <t>H3</t>
  </si>
  <si>
    <t>Paris Futsal</t>
  </si>
  <si>
    <t>Cup-winner France</t>
  </si>
  <si>
    <t>H4</t>
  </si>
  <si>
    <t>KMF Gramosi</t>
  </si>
  <si>
    <t>Champion of Republic Macedonia</t>
  </si>
  <si>
    <t>REEKS A</t>
  </si>
  <si>
    <t>A :</t>
  </si>
  <si>
    <t>REEKS B</t>
  </si>
  <si>
    <t>B :</t>
  </si>
  <si>
    <t>Voorronde 1 x 35 '</t>
  </si>
  <si>
    <t>REEKS C</t>
  </si>
  <si>
    <t>1/4 Finales</t>
  </si>
  <si>
    <t>2 x 20'</t>
  </si>
  <si>
    <t>C :</t>
  </si>
  <si>
    <t>A</t>
  </si>
  <si>
    <t>I</t>
  </si>
  <si>
    <t>REEKS D</t>
  </si>
  <si>
    <t>C</t>
  </si>
  <si>
    <t>E</t>
  </si>
  <si>
    <t>K</t>
  </si>
  <si>
    <t>G</t>
  </si>
  <si>
    <t>B</t>
  </si>
  <si>
    <t>J</t>
  </si>
  <si>
    <t>D</t>
  </si>
  <si>
    <t>D :</t>
  </si>
  <si>
    <t>F</t>
  </si>
  <si>
    <t>L</t>
  </si>
  <si>
    <t>H</t>
  </si>
  <si>
    <t>REEKS E</t>
  </si>
  <si>
    <t>1/2 Finales</t>
  </si>
  <si>
    <t>2 x 20 '</t>
  </si>
  <si>
    <t>M</t>
  </si>
  <si>
    <t>E :</t>
  </si>
  <si>
    <t>N</t>
  </si>
  <si>
    <t>REEKS F</t>
  </si>
  <si>
    <t>IFC Finale</t>
  </si>
  <si>
    <t>2 x 20' real time</t>
  </si>
  <si>
    <t>F :</t>
  </si>
  <si>
    <t>REEKS G</t>
  </si>
  <si>
    <t>G :</t>
  </si>
  <si>
    <t>REEKS H</t>
  </si>
  <si>
    <t>H :</t>
  </si>
  <si>
    <t>QUALIFIACATION PROGRAMME</t>
  </si>
</sst>
</file>

<file path=xl/styles.xml><?xml version="1.0" encoding="utf-8"?>
<styleSheet xmlns="http://schemas.openxmlformats.org/spreadsheetml/2006/main">
  <numFmts count="11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dddd/\ d/m/yy"/>
    <numFmt numFmtId="165" formatCode="ddd\ d/m/yy"/>
    <numFmt numFmtId="166" formatCode="dddd\ d\.mm\ yy"/>
  </numFmts>
  <fonts count="2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0"/>
      <color indexed="18"/>
      <name val="Verdana"/>
      <family val="2"/>
    </font>
    <font>
      <sz val="10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9"/>
      <name val="Verdana"/>
      <family val="2"/>
    </font>
    <font>
      <b/>
      <sz val="14"/>
      <color indexed="9"/>
      <name val="Verdana"/>
      <family val="2"/>
    </font>
    <font>
      <b/>
      <sz val="12"/>
      <color indexed="9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b/>
      <sz val="10"/>
      <color indexed="5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16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 style="thin"/>
      <top>
        <color indexed="63"/>
      </top>
      <bottom style="thin"/>
    </border>
    <border>
      <left style="thin"/>
      <right style="thick">
        <color indexed="21"/>
      </right>
      <top>
        <color indexed="63"/>
      </top>
      <bottom style="thin"/>
    </border>
    <border>
      <left style="thick">
        <color indexed="21"/>
      </left>
      <right style="thin"/>
      <top style="thin"/>
      <bottom style="thin"/>
    </border>
    <border>
      <left style="thin"/>
      <right style="thick">
        <color indexed="21"/>
      </right>
      <top style="thin"/>
      <bottom style="thin"/>
    </border>
    <border>
      <left style="thick">
        <color indexed="21"/>
      </left>
      <right style="thin"/>
      <top style="thin"/>
      <bottom>
        <color indexed="63"/>
      </bottom>
    </border>
    <border>
      <left style="thin"/>
      <right style="thick">
        <color indexed="21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n">
        <color indexed="15"/>
      </bottom>
    </border>
    <border>
      <left>
        <color indexed="63"/>
      </left>
      <right>
        <color indexed="63"/>
      </right>
      <top style="thick">
        <color indexed="21"/>
      </top>
      <bottom style="thin">
        <color indexed="15"/>
      </bottom>
    </border>
    <border>
      <left>
        <color indexed="63"/>
      </left>
      <right style="thick">
        <color indexed="21"/>
      </right>
      <top style="thick">
        <color indexed="21"/>
      </top>
      <bottom style="thin">
        <color indexed="15"/>
      </bottom>
    </border>
    <border>
      <left style="thick">
        <color indexed="21"/>
      </left>
      <right style="thin"/>
      <top style="thick">
        <color indexed="21"/>
      </top>
      <bottom>
        <color indexed="63"/>
      </bottom>
    </border>
    <border>
      <left style="thin"/>
      <right style="thin"/>
      <top style="thick">
        <color indexed="21"/>
      </top>
      <bottom>
        <color indexed="63"/>
      </bottom>
    </border>
    <border>
      <left style="thin"/>
      <right style="thin"/>
      <top style="thick">
        <color indexed="21"/>
      </top>
      <bottom style="thin"/>
    </border>
    <border>
      <left style="thin"/>
      <right>
        <color indexed="63"/>
      </right>
      <top style="thick">
        <color indexed="21"/>
      </top>
      <bottom style="thin"/>
    </border>
    <border>
      <left style="thin"/>
      <right style="thick">
        <color indexed="21"/>
      </right>
      <top style="thick">
        <color indexed="21"/>
      </top>
      <bottom style="thin"/>
    </border>
    <border>
      <left style="thick">
        <color indexed="21"/>
      </left>
      <right style="thin"/>
      <top>
        <color indexed="63"/>
      </top>
      <bottom style="thick">
        <color indexed="21"/>
      </bottom>
    </border>
    <border>
      <left style="thin"/>
      <right style="thin"/>
      <top>
        <color indexed="63"/>
      </top>
      <bottom style="thick">
        <color indexed="2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>
        <color indexed="21"/>
      </right>
      <top style="thin"/>
      <bottom style="thick">
        <color indexed="21"/>
      </bottom>
    </border>
    <border>
      <left style="thin"/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ck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21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n"/>
      <top style="thick">
        <color indexed="21"/>
      </top>
      <bottom style="thin"/>
    </border>
    <border>
      <left style="thick">
        <color indexed="21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21"/>
      </right>
      <top>
        <color indexed="63"/>
      </top>
      <bottom style="thin">
        <color indexed="8"/>
      </bottom>
    </border>
    <border>
      <left style="thick">
        <color indexed="12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2"/>
      </right>
      <top style="thin"/>
      <bottom>
        <color indexed="63"/>
      </bottom>
    </border>
    <border>
      <left style="thick">
        <color indexed="21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1"/>
      </right>
      <top style="thin">
        <color indexed="8"/>
      </top>
      <bottom>
        <color indexed="63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>
        <color indexed="63"/>
      </left>
      <right style="thin"/>
      <top>
        <color indexed="63"/>
      </top>
      <bottom style="thick">
        <color indexed="21"/>
      </bottom>
    </border>
    <border>
      <left style="thick">
        <color indexed="48"/>
      </left>
      <right style="thin"/>
      <top>
        <color indexed="63"/>
      </top>
      <bottom style="thin"/>
    </border>
    <border>
      <left style="thin"/>
      <right style="thick">
        <color indexed="48"/>
      </right>
      <top>
        <color indexed="63"/>
      </top>
      <bottom style="thin"/>
    </border>
    <border>
      <left style="thick">
        <color indexed="48"/>
      </left>
      <right style="thin"/>
      <top style="thin"/>
      <bottom style="thin"/>
    </border>
    <border>
      <left style="thin"/>
      <right style="thick">
        <color indexed="48"/>
      </right>
      <top style="thin"/>
      <bottom style="thin"/>
    </border>
    <border>
      <left style="thick">
        <color indexed="48"/>
      </left>
      <right style="thin"/>
      <top style="thin"/>
      <bottom>
        <color indexed="63"/>
      </bottom>
    </border>
    <border>
      <left style="thin"/>
      <right style="thick">
        <color indexed="48"/>
      </right>
      <top style="thin"/>
      <bottom>
        <color indexed="63"/>
      </bottom>
    </border>
    <border>
      <left style="thick">
        <color indexed="21"/>
      </left>
      <right style="thin">
        <color indexed="59"/>
      </right>
      <top style="thick">
        <color indexed="21"/>
      </top>
      <bottom>
        <color indexed="63"/>
      </bottom>
    </border>
    <border>
      <left style="thin">
        <color indexed="59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59"/>
      </right>
      <top style="thick">
        <color indexed="21"/>
      </top>
      <bottom>
        <color indexed="63"/>
      </bottom>
    </border>
    <border>
      <left style="thick">
        <color indexed="21"/>
      </left>
      <right style="thin">
        <color indexed="59"/>
      </right>
      <top>
        <color indexed="63"/>
      </top>
      <bottom style="thick">
        <color indexed="21"/>
      </bottom>
    </border>
    <border>
      <left style="thin">
        <color indexed="59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59"/>
      </right>
      <top>
        <color indexed="63"/>
      </top>
      <bottom style="thick">
        <color indexed="21"/>
      </bottom>
    </border>
    <border>
      <left style="thick">
        <color indexed="21"/>
      </left>
      <right style="thin"/>
      <top style="thick">
        <color indexed="21"/>
      </top>
      <bottom style="thin"/>
    </border>
    <border>
      <left style="thin"/>
      <right style="thin"/>
      <top style="thin"/>
      <bottom>
        <color indexed="63"/>
      </bottom>
    </border>
    <border>
      <left style="thick">
        <color indexed="21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ck">
        <color indexed="21"/>
      </right>
      <top style="thin"/>
      <bottom style="thin">
        <color indexed="8"/>
      </bottom>
    </border>
    <border>
      <left style="thick">
        <color indexed="21"/>
      </left>
      <right style="thin"/>
      <top style="thin">
        <color indexed="8"/>
      </top>
      <bottom style="thick">
        <color indexed="21"/>
      </bottom>
    </border>
    <border>
      <left style="thin"/>
      <right style="thin"/>
      <top style="thin">
        <color indexed="8"/>
      </top>
      <bottom style="thick">
        <color indexed="21"/>
      </bottom>
    </border>
    <border>
      <left style="thin"/>
      <right style="thick">
        <color indexed="21"/>
      </right>
      <top style="thin">
        <color indexed="8"/>
      </top>
      <bottom style="thick">
        <color indexed="21"/>
      </bottom>
    </border>
    <border>
      <left style="thick">
        <color indexed="21"/>
      </left>
      <right style="thin"/>
      <top style="thin"/>
      <bottom style="thick">
        <color indexed="21"/>
      </bottom>
    </border>
    <border>
      <left style="thin"/>
      <right style="thin"/>
      <top style="thin"/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/>
    </xf>
    <xf numFmtId="164" fontId="7" fillId="5" borderId="13" xfId="0" applyNumberFormat="1" applyFont="1" applyFill="1" applyBorder="1" applyAlignment="1">
      <alignment horizontal="centerContinuous" vertical="center"/>
    </xf>
    <xf numFmtId="0" fontId="8" fillId="5" borderId="21" xfId="0" applyFont="1" applyFill="1" applyBorder="1" applyAlignment="1">
      <alignment horizontal="centerContinuous" vertical="center"/>
    </xf>
    <xf numFmtId="0" fontId="8" fillId="5" borderId="14" xfId="0" applyFont="1" applyFill="1" applyBorder="1" applyAlignment="1">
      <alignment horizontal="centerContinuous" vertical="center"/>
    </xf>
    <xf numFmtId="0" fontId="7" fillId="6" borderId="22" xfId="0" applyFont="1" applyFill="1" applyBorder="1" applyAlignment="1">
      <alignment horizontal="centerContinuous" vertical="center"/>
    </xf>
    <xf numFmtId="0" fontId="9" fillId="6" borderId="23" xfId="0" applyFont="1" applyFill="1" applyBorder="1" applyAlignment="1">
      <alignment horizontal="centerContinuous" vertical="center"/>
    </xf>
    <xf numFmtId="0" fontId="9" fillId="6" borderId="24" xfId="0" applyFont="1" applyFill="1" applyBorder="1" applyAlignment="1">
      <alignment horizontal="centerContinuous" vertical="center"/>
    </xf>
    <xf numFmtId="0" fontId="5" fillId="3" borderId="25" xfId="0" applyFont="1" applyFill="1" applyBorder="1" applyAlignment="1">
      <alignment horizontal="center" vertical="center"/>
    </xf>
    <xf numFmtId="20" fontId="5" fillId="3" borderId="26" xfId="0" applyNumberFormat="1" applyFont="1" applyFill="1" applyBorder="1" applyAlignment="1">
      <alignment horizontal="center" vertical="center"/>
    </xf>
    <xf numFmtId="20" fontId="10" fillId="3" borderId="27" xfId="0" applyNumberFormat="1" applyFont="1" applyFill="1" applyBorder="1" applyAlignment="1">
      <alignment horizontal="center" vertical="center"/>
    </xf>
    <xf numFmtId="20" fontId="10" fillId="3" borderId="28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7" borderId="15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20" fontId="5" fillId="3" borderId="31" xfId="0" applyNumberFormat="1" applyFont="1" applyFill="1" applyBorder="1" applyAlignment="1">
      <alignment horizontal="center" vertical="center"/>
    </xf>
    <xf numFmtId="20" fontId="10" fillId="3" borderId="32" xfId="0" applyNumberFormat="1" applyFont="1" applyFill="1" applyBorder="1" applyAlignment="1">
      <alignment horizontal="center" vertical="center"/>
    </xf>
    <xf numFmtId="20" fontId="10" fillId="3" borderId="33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5" fillId="7" borderId="17" xfId="0" applyFont="1" applyFill="1" applyBorder="1" applyAlignment="1">
      <alignment horizontal="center" vertical="center"/>
    </xf>
    <xf numFmtId="165" fontId="7" fillId="5" borderId="13" xfId="0" applyNumberFormat="1" applyFont="1" applyFill="1" applyBorder="1" applyAlignment="1">
      <alignment horizontal="centerContinuous" vertical="center"/>
    </xf>
    <xf numFmtId="0" fontId="7" fillId="5" borderId="21" xfId="0" applyFont="1" applyFill="1" applyBorder="1" applyAlignment="1">
      <alignment horizontal="centerContinuous" vertical="center"/>
    </xf>
    <xf numFmtId="0" fontId="7" fillId="5" borderId="14" xfId="0" applyFont="1" applyFill="1" applyBorder="1" applyAlignment="1">
      <alignment horizontal="centerContinuous" vertical="center"/>
    </xf>
    <xf numFmtId="20" fontId="10" fillId="3" borderId="31" xfId="0" applyNumberFormat="1" applyFont="1" applyFill="1" applyBorder="1" applyAlignment="1">
      <alignment horizontal="center" vertical="center"/>
    </xf>
    <xf numFmtId="20" fontId="10" fillId="3" borderId="35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7" fillId="6" borderId="36" xfId="0" applyFont="1" applyFill="1" applyBorder="1" applyAlignment="1">
      <alignment horizontal="centerContinuous" vertical="center"/>
    </xf>
    <xf numFmtId="0" fontId="7" fillId="6" borderId="37" xfId="0" applyFont="1" applyFill="1" applyBorder="1" applyAlignment="1">
      <alignment horizontal="centerContinuous" vertical="center"/>
    </xf>
    <xf numFmtId="0" fontId="7" fillId="6" borderId="38" xfId="0" applyFont="1" applyFill="1" applyBorder="1" applyAlignment="1">
      <alignment horizontal="centerContinuous" vertical="center"/>
    </xf>
    <xf numFmtId="0" fontId="5" fillId="7" borderId="19" xfId="0" applyFont="1" applyFill="1" applyBorder="1" applyAlignment="1">
      <alignment horizontal="center" vertical="center"/>
    </xf>
    <xf numFmtId="20" fontId="5" fillId="8" borderId="25" xfId="0" applyNumberFormat="1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vertical="center"/>
    </xf>
    <xf numFmtId="0" fontId="13" fillId="8" borderId="38" xfId="0" applyFont="1" applyFill="1" applyBorder="1" applyAlignment="1">
      <alignment horizontal="center" vertical="center"/>
    </xf>
    <xf numFmtId="20" fontId="5" fillId="8" borderId="15" xfId="0" applyNumberFormat="1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vertical="center"/>
    </xf>
    <xf numFmtId="0" fontId="13" fillId="8" borderId="40" xfId="0" applyFont="1" applyFill="1" applyBorder="1" applyAlignment="1">
      <alignment horizontal="center" vertical="center"/>
    </xf>
    <xf numFmtId="20" fontId="14" fillId="9" borderId="19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4" fillId="9" borderId="41" xfId="0" applyFont="1" applyFill="1" applyBorder="1" applyAlignment="1">
      <alignment vertical="center"/>
    </xf>
    <xf numFmtId="20" fontId="15" fillId="9" borderId="42" xfId="0" applyNumberFormat="1" applyFont="1" applyFill="1" applyBorder="1" applyAlignment="1">
      <alignment horizontal="center" vertical="center"/>
    </xf>
    <xf numFmtId="20" fontId="14" fillId="9" borderId="15" xfId="0" applyNumberFormat="1" applyFont="1" applyFill="1" applyBorder="1" applyAlignment="1">
      <alignment horizontal="center" vertical="center"/>
    </xf>
    <xf numFmtId="0" fontId="15" fillId="9" borderId="32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vertical="center"/>
    </xf>
    <xf numFmtId="20" fontId="15" fillId="9" borderId="40" xfId="0" applyNumberFormat="1" applyFont="1" applyFill="1" applyBorder="1" applyAlignment="1">
      <alignment horizontal="center" vertical="center"/>
    </xf>
    <xf numFmtId="20" fontId="5" fillId="8" borderId="19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vertical="center"/>
    </xf>
    <xf numFmtId="0" fontId="13" fillId="8" borderId="42" xfId="0" applyFont="1" applyFill="1" applyBorder="1" applyAlignment="1">
      <alignment horizontal="center" vertical="center"/>
    </xf>
    <xf numFmtId="0" fontId="15" fillId="9" borderId="42" xfId="0" applyFont="1" applyFill="1" applyBorder="1" applyAlignment="1">
      <alignment horizontal="center" vertical="center"/>
    </xf>
    <xf numFmtId="20" fontId="14" fillId="9" borderId="30" xfId="0" applyNumberFormat="1" applyFont="1" applyFill="1" applyBorder="1" applyAlignment="1">
      <alignment horizontal="center" vertical="center"/>
    </xf>
    <xf numFmtId="0" fontId="15" fillId="9" borderId="31" xfId="0" applyFont="1" applyFill="1" applyBorder="1" applyAlignment="1">
      <alignment horizontal="center" vertical="center"/>
    </xf>
    <xf numFmtId="0" fontId="14" fillId="9" borderId="43" xfId="0" applyFont="1" applyFill="1" applyBorder="1" applyAlignment="1">
      <alignment vertical="center"/>
    </xf>
    <xf numFmtId="0" fontId="15" fillId="9" borderId="44" xfId="0" applyFont="1" applyFill="1" applyBorder="1" applyAlignment="1">
      <alignment horizontal="center" vertical="center"/>
    </xf>
    <xf numFmtId="0" fontId="15" fillId="9" borderId="45" xfId="0" applyFont="1" applyFill="1" applyBorder="1" applyAlignment="1">
      <alignment horizontal="center" vertical="center"/>
    </xf>
    <xf numFmtId="0" fontId="15" fillId="9" borderId="46" xfId="0" applyFont="1" applyFill="1" applyBorder="1" applyAlignment="1">
      <alignment horizontal="center" vertical="center"/>
    </xf>
    <xf numFmtId="0" fontId="5" fillId="10" borderId="47" xfId="0" applyFont="1" applyFill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7" fillId="6" borderId="23" xfId="0" applyFont="1" applyFill="1" applyBorder="1" applyAlignment="1">
      <alignment horizontal="centerContinuous" vertical="center"/>
    </xf>
    <xf numFmtId="0" fontId="7" fillId="6" borderId="24" xfId="0" applyFont="1" applyFill="1" applyBorder="1" applyAlignment="1">
      <alignment horizontal="centerContinuous" vertical="center"/>
    </xf>
    <xf numFmtId="0" fontId="5" fillId="10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2" fillId="8" borderId="51" xfId="0" applyFont="1" applyFill="1" applyBorder="1" applyAlignment="1">
      <alignment horizontal="center" vertical="center"/>
    </xf>
    <xf numFmtId="0" fontId="16" fillId="8" borderId="39" xfId="0" applyFont="1" applyFill="1" applyBorder="1" applyAlignment="1">
      <alignment horizontal="center" vertical="center"/>
    </xf>
    <xf numFmtId="20" fontId="5" fillId="8" borderId="52" xfId="0" applyNumberFormat="1" applyFont="1" applyFill="1" applyBorder="1" applyAlignment="1">
      <alignment horizontal="center" vertical="center"/>
    </xf>
    <xf numFmtId="0" fontId="12" fillId="8" borderId="53" xfId="0" applyFont="1" applyFill="1" applyBorder="1" applyAlignment="1">
      <alignment horizontal="center" vertical="center"/>
    </xf>
    <xf numFmtId="0" fontId="5" fillId="8" borderId="54" xfId="0" applyFont="1" applyFill="1" applyBorder="1" applyAlignment="1">
      <alignment vertical="center"/>
    </xf>
    <xf numFmtId="0" fontId="13" fillId="8" borderId="55" xfId="0" applyFont="1" applyFill="1" applyBorder="1" applyAlignment="1">
      <alignment horizontal="center" vertical="center"/>
    </xf>
    <xf numFmtId="0" fontId="15" fillId="10" borderId="56" xfId="0" applyFont="1" applyFill="1" applyBorder="1" applyAlignment="1">
      <alignment horizontal="center" vertical="center"/>
    </xf>
    <xf numFmtId="0" fontId="14" fillId="10" borderId="57" xfId="0" applyFont="1" applyFill="1" applyBorder="1" applyAlignment="1">
      <alignment horizontal="left" vertical="center"/>
    </xf>
    <xf numFmtId="20" fontId="14" fillId="9" borderId="58" xfId="0" applyNumberFormat="1" applyFont="1" applyFill="1" applyBorder="1" applyAlignment="1">
      <alignment horizontal="center" vertical="center"/>
    </xf>
    <xf numFmtId="0" fontId="15" fillId="9" borderId="59" xfId="0" applyFont="1" applyFill="1" applyBorder="1" applyAlignment="1">
      <alignment horizontal="center" vertical="center"/>
    </xf>
    <xf numFmtId="0" fontId="14" fillId="9" borderId="60" xfId="0" applyFont="1" applyFill="1" applyBorder="1" applyAlignment="1">
      <alignment vertical="center"/>
    </xf>
    <xf numFmtId="0" fontId="15" fillId="9" borderId="61" xfId="0" applyFont="1" applyFill="1" applyBorder="1" applyAlignment="1">
      <alignment horizontal="center" vertical="center"/>
    </xf>
    <xf numFmtId="0" fontId="15" fillId="9" borderId="62" xfId="0" applyFont="1" applyFill="1" applyBorder="1" applyAlignment="1">
      <alignment horizontal="center" vertical="center"/>
    </xf>
    <xf numFmtId="0" fontId="15" fillId="9" borderId="63" xfId="0" applyFont="1" applyFill="1" applyBorder="1" applyAlignment="1">
      <alignment horizontal="center" vertical="center"/>
    </xf>
    <xf numFmtId="0" fontId="15" fillId="9" borderId="64" xfId="0" applyFont="1" applyFill="1" applyBorder="1" applyAlignment="1">
      <alignment horizontal="center" vertical="center"/>
    </xf>
    <xf numFmtId="0" fontId="5" fillId="10" borderId="65" xfId="0" applyFont="1" applyFill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5" fillId="10" borderId="67" xfId="0" applyFont="1" applyFill="1" applyBorder="1" applyAlignment="1">
      <alignment horizontal="center" vertical="center"/>
    </xf>
    <xf numFmtId="0" fontId="3" fillId="0" borderId="68" xfId="0" applyFont="1" applyBorder="1" applyAlignment="1">
      <alignment vertical="center"/>
    </xf>
    <xf numFmtId="0" fontId="5" fillId="10" borderId="69" xfId="0" applyFont="1" applyFill="1" applyBorder="1" applyAlignment="1">
      <alignment horizontal="center" vertical="center"/>
    </xf>
    <xf numFmtId="0" fontId="3" fillId="0" borderId="70" xfId="0" applyFont="1" applyBorder="1" applyAlignment="1">
      <alignment vertical="center"/>
    </xf>
    <xf numFmtId="20" fontId="5" fillId="3" borderId="71" xfId="0" applyNumberFormat="1" applyFont="1" applyFill="1" applyBorder="1" applyAlignment="1">
      <alignment horizontal="center" vertical="center"/>
    </xf>
    <xf numFmtId="0" fontId="13" fillId="8" borderId="72" xfId="0" applyFont="1" applyFill="1" applyBorder="1" applyAlignment="1">
      <alignment horizontal="center" vertical="center"/>
    </xf>
    <xf numFmtId="0" fontId="13" fillId="8" borderId="73" xfId="0" applyFont="1" applyFill="1" applyBorder="1" applyAlignment="1">
      <alignment horizontal="center" vertical="center"/>
    </xf>
    <xf numFmtId="0" fontId="15" fillId="9" borderId="72" xfId="0" applyFont="1" applyFill="1" applyBorder="1" applyAlignment="1">
      <alignment horizontal="center" vertical="center"/>
    </xf>
    <xf numFmtId="0" fontId="15" fillId="9" borderId="38" xfId="0" applyFont="1" applyFill="1" applyBorder="1" applyAlignment="1">
      <alignment horizontal="center" vertical="center"/>
    </xf>
    <xf numFmtId="0" fontId="15" fillId="10" borderId="62" xfId="0" applyFont="1" applyFill="1" applyBorder="1" applyAlignment="1">
      <alignment horizontal="center" vertical="center"/>
    </xf>
    <xf numFmtId="0" fontId="14" fillId="10" borderId="63" xfId="0" applyFont="1" applyFill="1" applyBorder="1" applyAlignment="1">
      <alignment horizontal="left" vertical="center"/>
    </xf>
    <xf numFmtId="20" fontId="5" fillId="3" borderId="74" xfId="0" applyNumberFormat="1" applyFont="1" applyFill="1" applyBorder="1" applyAlignment="1">
      <alignment horizontal="center" vertical="center"/>
    </xf>
    <xf numFmtId="0" fontId="13" fillId="8" borderId="75" xfId="0" applyFont="1" applyFill="1" applyBorder="1" applyAlignment="1">
      <alignment horizontal="center" vertical="center"/>
    </xf>
    <xf numFmtId="0" fontId="13" fillId="8" borderId="76" xfId="0" applyFont="1" applyFill="1" applyBorder="1" applyAlignment="1">
      <alignment horizontal="center" vertical="center"/>
    </xf>
    <xf numFmtId="0" fontId="15" fillId="9" borderId="75" xfId="0" applyFont="1" applyFill="1" applyBorder="1" applyAlignment="1">
      <alignment horizontal="center" vertical="center"/>
    </xf>
    <xf numFmtId="0" fontId="15" fillId="10" borderId="62" xfId="0" applyFont="1" applyFill="1" applyBorder="1" applyAlignment="1">
      <alignment horizontal="center"/>
    </xf>
    <xf numFmtId="0" fontId="14" fillId="10" borderId="63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8" fillId="11" borderId="13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5" fillId="3" borderId="77" xfId="0" applyFont="1" applyFill="1" applyBorder="1" applyAlignment="1">
      <alignment horizontal="center" vertical="center"/>
    </xf>
    <xf numFmtId="20" fontId="5" fillId="3" borderId="27" xfId="0" applyNumberFormat="1" applyFont="1" applyFill="1" applyBorder="1" applyAlignment="1">
      <alignment horizontal="center" vertical="center"/>
    </xf>
    <xf numFmtId="166" fontId="5" fillId="3" borderId="27" xfId="0" applyNumberFormat="1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right" vertical="center"/>
    </xf>
    <xf numFmtId="20" fontId="10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20" fontId="5" fillId="3" borderId="78" xfId="0" applyNumberFormat="1" applyFont="1" applyFill="1" applyBorder="1" applyAlignment="1">
      <alignment horizontal="center" vertical="center"/>
    </xf>
    <xf numFmtId="166" fontId="5" fillId="3" borderId="78" xfId="0" applyNumberFormat="1" applyFont="1" applyFill="1" applyBorder="1" applyAlignment="1">
      <alignment horizontal="right" vertical="center"/>
    </xf>
    <xf numFmtId="20" fontId="10" fillId="3" borderId="78" xfId="0" applyNumberFormat="1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vertical="center"/>
    </xf>
    <xf numFmtId="0" fontId="5" fillId="3" borderId="79" xfId="0" applyFont="1" applyFill="1" applyBorder="1" applyAlignment="1">
      <alignment horizontal="center" vertical="center"/>
    </xf>
    <xf numFmtId="20" fontId="5" fillId="3" borderId="80" xfId="0" applyNumberFormat="1" applyFont="1" applyFill="1" applyBorder="1" applyAlignment="1">
      <alignment horizontal="center" vertical="center"/>
    </xf>
    <xf numFmtId="166" fontId="5" fillId="3" borderId="80" xfId="0" applyNumberFormat="1" applyFont="1" applyFill="1" applyBorder="1" applyAlignment="1">
      <alignment horizontal="right" vertical="center"/>
    </xf>
    <xf numFmtId="20" fontId="10" fillId="3" borderId="80" xfId="0" applyNumberFormat="1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right" vertical="center"/>
    </xf>
    <xf numFmtId="0" fontId="3" fillId="2" borderId="81" xfId="0" applyFont="1" applyFill="1" applyBorder="1" applyAlignment="1">
      <alignment vertical="center"/>
    </xf>
    <xf numFmtId="0" fontId="5" fillId="3" borderId="82" xfId="0" applyFont="1" applyFill="1" applyBorder="1" applyAlignment="1">
      <alignment horizontal="center" vertical="center"/>
    </xf>
    <xf numFmtId="20" fontId="5" fillId="3" borderId="83" xfId="0" applyNumberFormat="1" applyFont="1" applyFill="1" applyBorder="1" applyAlignment="1">
      <alignment horizontal="center" vertical="center"/>
    </xf>
    <xf numFmtId="166" fontId="5" fillId="3" borderId="83" xfId="0" applyNumberFormat="1" applyFont="1" applyFill="1" applyBorder="1" applyAlignment="1">
      <alignment horizontal="right" vertical="center"/>
    </xf>
    <xf numFmtId="20" fontId="10" fillId="3" borderId="83" xfId="0" applyNumberFormat="1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right" vertical="center"/>
    </xf>
    <xf numFmtId="0" fontId="3" fillId="2" borderId="84" xfId="0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20" fontId="5" fillId="3" borderId="11" xfId="0" applyNumberFormat="1" applyFont="1" applyFill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right" vertical="center"/>
    </xf>
    <xf numFmtId="20" fontId="10" fillId="3" borderId="1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right" vertical="center"/>
    </xf>
    <xf numFmtId="0" fontId="11" fillId="2" borderId="16" xfId="0" applyFont="1" applyFill="1" applyBorder="1" applyAlignment="1">
      <alignment vertical="center"/>
    </xf>
    <xf numFmtId="0" fontId="5" fillId="3" borderId="85" xfId="0" applyFont="1" applyFill="1" applyBorder="1" applyAlignment="1">
      <alignment horizontal="center" vertical="center"/>
    </xf>
    <xf numFmtId="20" fontId="5" fillId="3" borderId="86" xfId="0" applyNumberFormat="1" applyFont="1" applyFill="1" applyBorder="1" applyAlignment="1">
      <alignment horizontal="center" vertical="center"/>
    </xf>
    <xf numFmtId="166" fontId="5" fillId="3" borderId="86" xfId="0" applyNumberFormat="1" applyFont="1" applyFill="1" applyBorder="1" applyAlignment="1">
      <alignment horizontal="right" vertical="center"/>
    </xf>
    <xf numFmtId="20" fontId="10" fillId="3" borderId="86" xfId="0" applyNumberFormat="1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right" vertical="center"/>
    </xf>
    <xf numFmtId="0" fontId="3" fillId="2" borderId="34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vertical="center"/>
    </xf>
    <xf numFmtId="0" fontId="8" fillId="11" borderId="36" xfId="0" applyFont="1" applyFill="1" applyBorder="1" applyAlignment="1">
      <alignment horizontal="center" vertical="center"/>
    </xf>
    <xf numFmtId="0" fontId="8" fillId="11" borderId="37" xfId="0" applyFont="1" applyFill="1" applyBorder="1" applyAlignment="1">
      <alignment horizontal="center" vertical="center"/>
    </xf>
    <xf numFmtId="0" fontId="8" fillId="11" borderId="38" xfId="0" applyFont="1" applyFill="1" applyBorder="1" applyAlignment="1">
      <alignment horizontal="center" vertical="center"/>
    </xf>
    <xf numFmtId="0" fontId="17" fillId="3" borderId="77" xfId="0" applyFont="1" applyFill="1" applyBorder="1" applyAlignment="1">
      <alignment horizontal="center" vertical="center"/>
    </xf>
    <xf numFmtId="20" fontId="17" fillId="3" borderId="27" xfId="0" applyNumberFormat="1" applyFont="1" applyFill="1" applyBorder="1" applyAlignment="1">
      <alignment horizontal="center" vertical="center"/>
    </xf>
    <xf numFmtId="166" fontId="17" fillId="3" borderId="27" xfId="0" applyNumberFormat="1" applyFont="1" applyFill="1" applyBorder="1" applyAlignment="1">
      <alignment horizontal="right" vertical="center"/>
    </xf>
    <xf numFmtId="20" fontId="18" fillId="3" borderId="27" xfId="0" applyNumberFormat="1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vertical="center"/>
    </xf>
    <xf numFmtId="0" fontId="19" fillId="2" borderId="29" xfId="0" applyFont="1" applyFill="1" applyBorder="1" applyAlignment="1">
      <alignment vertical="center"/>
    </xf>
    <xf numFmtId="0" fontId="17" fillId="3" borderId="17" xfId="0" applyFont="1" applyFill="1" applyBorder="1" applyAlignment="1">
      <alignment horizontal="center" vertical="center"/>
    </xf>
    <xf numFmtId="20" fontId="17" fillId="3" borderId="1" xfId="0" applyNumberFormat="1" applyFont="1" applyFill="1" applyBorder="1" applyAlignment="1">
      <alignment horizontal="center" vertical="center"/>
    </xf>
    <xf numFmtId="166" fontId="17" fillId="3" borderId="1" xfId="0" applyNumberFormat="1" applyFont="1" applyFill="1" applyBorder="1" applyAlignment="1">
      <alignment horizontal="right" vertical="center"/>
    </xf>
    <xf numFmtId="20" fontId="18" fillId="3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0" fontId="17" fillId="3" borderId="85" xfId="0" applyFont="1" applyFill="1" applyBorder="1" applyAlignment="1">
      <alignment horizontal="center" vertical="center"/>
    </xf>
    <xf numFmtId="20" fontId="17" fillId="3" borderId="86" xfId="0" applyNumberFormat="1" applyFont="1" applyFill="1" applyBorder="1" applyAlignment="1">
      <alignment horizontal="center" vertical="center"/>
    </xf>
    <xf numFmtId="166" fontId="17" fillId="3" borderId="86" xfId="0" applyNumberFormat="1" applyFont="1" applyFill="1" applyBorder="1" applyAlignment="1">
      <alignment horizontal="right" vertical="center"/>
    </xf>
    <xf numFmtId="20" fontId="18" fillId="3" borderId="86" xfId="0" applyNumberFormat="1" applyFont="1" applyFill="1" applyBorder="1" applyAlignment="1">
      <alignment horizontal="center" vertical="center"/>
    </xf>
    <xf numFmtId="0" fontId="19" fillId="2" borderId="86" xfId="0" applyFont="1" applyFill="1" applyBorder="1" applyAlignment="1">
      <alignment vertical="center"/>
    </xf>
    <xf numFmtId="0" fontId="19" fillId="2" borderId="34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ams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"/>
      <sheetName val="PLOEGEN"/>
      <sheetName val="Sheet1"/>
      <sheetName val="Over Teams"/>
      <sheetName val="FINALERONDE"/>
      <sheetName val="Pr Reeks"/>
      <sheetName val="Blad1"/>
      <sheetName val="Pr Dag"/>
      <sheetName val="Blad3"/>
      <sheetName val="Blad2"/>
      <sheetName val="Pr Groep"/>
    </sheetNames>
    <sheetDataSet>
      <sheetData sheetId="3">
        <row r="1">
          <cell r="A1" t="str">
            <v>A1</v>
          </cell>
          <cell r="B1" t="str">
            <v>ZVK Ford Genk</v>
          </cell>
        </row>
        <row r="2">
          <cell r="A2" t="str">
            <v>A2</v>
          </cell>
          <cell r="B2" t="str">
            <v>P Koninksem</v>
          </cell>
          <cell r="D2" t="str">
            <v>A1</v>
          </cell>
        </row>
        <row r="3">
          <cell r="A3" t="str">
            <v>A3</v>
          </cell>
          <cell r="B3" t="str">
            <v>Bax-Zeefdrukkerij</v>
          </cell>
        </row>
        <row r="4">
          <cell r="A4" t="str">
            <v>A4</v>
          </cell>
          <cell r="B4" t="str">
            <v>FC Hayk</v>
          </cell>
        </row>
        <row r="5">
          <cell r="A5" t="str">
            <v>B1</v>
          </cell>
          <cell r="B5" t="str">
            <v>Action 21 Charleroi</v>
          </cell>
        </row>
        <row r="6">
          <cell r="A6" t="str">
            <v>B2</v>
          </cell>
          <cell r="B6" t="str">
            <v>Extreme Affligem</v>
          </cell>
          <cell r="D6" t="str">
            <v>B1</v>
          </cell>
        </row>
        <row r="7">
          <cell r="A7" t="str">
            <v>B3</v>
          </cell>
          <cell r="B7" t="str">
            <v>Jako/Majo Genk</v>
          </cell>
        </row>
        <row r="8">
          <cell r="A8" t="str">
            <v>B4</v>
          </cell>
          <cell r="B8" t="str">
            <v>Inteko Moscow</v>
          </cell>
        </row>
        <row r="9">
          <cell r="A9" t="str">
            <v>C1</v>
          </cell>
          <cell r="B9" t="str">
            <v>ZVC CP Berchem</v>
          </cell>
        </row>
        <row r="10">
          <cell r="A10" t="str">
            <v>C2</v>
          </cell>
          <cell r="B10" t="str">
            <v>Pegasus Aarschot</v>
          </cell>
          <cell r="D10" t="str">
            <v>C1</v>
          </cell>
        </row>
        <row r="11">
          <cell r="A11" t="str">
            <v>C3</v>
          </cell>
          <cell r="B11" t="str">
            <v>Orkan Zagreb</v>
          </cell>
        </row>
        <row r="12">
          <cell r="A12" t="str">
            <v>C4</v>
          </cell>
          <cell r="B12" t="str">
            <v>LZV Kuypers</v>
          </cell>
        </row>
        <row r="13">
          <cell r="A13" t="str">
            <v>D1</v>
          </cell>
          <cell r="B13" t="str">
            <v>E. Bocholt</v>
          </cell>
        </row>
        <row r="14">
          <cell r="A14" t="str">
            <v>D2</v>
          </cell>
          <cell r="B14" t="str">
            <v>Sunbrero Charleroi</v>
          </cell>
          <cell r="D14" t="str">
            <v>D1</v>
          </cell>
        </row>
        <row r="15">
          <cell r="A15" t="str">
            <v>D3</v>
          </cell>
          <cell r="B15" t="str">
            <v>Nat. Team Hongarijë</v>
          </cell>
        </row>
        <row r="16">
          <cell r="A16" t="str">
            <v>D4</v>
          </cell>
          <cell r="B16" t="str">
            <v>Clearex Chorzow</v>
          </cell>
        </row>
        <row r="18">
          <cell r="A18" t="str">
            <v>E1</v>
          </cell>
          <cell r="B18" t="str">
            <v>ST Rekem</v>
          </cell>
        </row>
        <row r="19">
          <cell r="A19" t="str">
            <v>E2</v>
          </cell>
          <cell r="B19" t="str">
            <v>Juventini Beyne</v>
          </cell>
          <cell r="D19" t="str">
            <v>E1</v>
          </cell>
        </row>
        <row r="20">
          <cell r="A20" t="str">
            <v>E3</v>
          </cell>
          <cell r="B20" t="str">
            <v>Duitsland</v>
          </cell>
        </row>
        <row r="21">
          <cell r="A21" t="str">
            <v>E4</v>
          </cell>
          <cell r="B21" t="str">
            <v>IT/SCN</v>
          </cell>
        </row>
        <row r="22">
          <cell r="A22" t="str">
            <v>F1</v>
          </cell>
          <cell r="B22" t="str">
            <v>ZVC Brasschaat</v>
          </cell>
        </row>
        <row r="23">
          <cell r="A23" t="str">
            <v>F2</v>
          </cell>
          <cell r="B23" t="str">
            <v>Kermt Hasselt</v>
          </cell>
          <cell r="D23" t="str">
            <v>F1</v>
          </cell>
        </row>
        <row r="24">
          <cell r="A24" t="str">
            <v>F3</v>
          </cell>
          <cell r="B24" t="str">
            <v>Bunga Melati</v>
          </cell>
        </row>
        <row r="25">
          <cell r="A25" t="str">
            <v>F4</v>
          </cell>
          <cell r="B25" t="str">
            <v>Yekaterinburg</v>
          </cell>
        </row>
        <row r="26">
          <cell r="A26" t="str">
            <v>G1</v>
          </cell>
          <cell r="B26" t="str">
            <v>Dina Moscow</v>
          </cell>
        </row>
        <row r="27">
          <cell r="A27" t="str">
            <v>G2</v>
          </cell>
          <cell r="B27" t="str">
            <v>MC Lommel</v>
          </cell>
          <cell r="D27" t="str">
            <v>G1</v>
          </cell>
        </row>
        <row r="28">
          <cell r="A28" t="str">
            <v>G3</v>
          </cell>
          <cell r="B28" t="str">
            <v>D. Mouscron</v>
          </cell>
        </row>
        <row r="29">
          <cell r="A29" t="str">
            <v>G4</v>
          </cell>
          <cell r="B29" t="str">
            <v>Nat. Team Marocco</v>
          </cell>
        </row>
        <row r="30">
          <cell r="A30" t="str">
            <v>H1</v>
          </cell>
          <cell r="B30" t="str">
            <v>Sport/Osasco</v>
          </cell>
        </row>
        <row r="31">
          <cell r="A31" t="str">
            <v>H2</v>
          </cell>
          <cell r="B31" t="str">
            <v>RP Ans</v>
          </cell>
          <cell r="D31" t="str">
            <v>H1</v>
          </cell>
        </row>
        <row r="32">
          <cell r="A32" t="str">
            <v>H3</v>
          </cell>
          <cell r="B32" t="str">
            <v>Paris Futsal</v>
          </cell>
        </row>
        <row r="33">
          <cell r="A33" t="str">
            <v>H4</v>
          </cell>
          <cell r="B33" t="str">
            <v>KMF Gramosi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21">
      <selection activeCell="E32" sqref="E32"/>
    </sheetView>
  </sheetViews>
  <sheetFormatPr defaultColWidth="9.140625" defaultRowHeight="12.75"/>
  <cols>
    <col min="1" max="1" width="3.421875" style="17" bestFit="1" customWidth="1"/>
    <col min="2" max="2" width="18.140625" style="17" bestFit="1" customWidth="1"/>
    <col min="3" max="3" width="39.421875" style="17" bestFit="1" customWidth="1"/>
    <col min="4" max="16384" width="9.140625" style="17" customWidth="1"/>
  </cols>
  <sheetData>
    <row r="1" spans="1:3" ht="18" customHeight="1">
      <c r="A1" s="5" t="s">
        <v>0</v>
      </c>
      <c r="B1" s="6" t="s">
        <v>1</v>
      </c>
      <c r="C1" s="7" t="s">
        <v>2</v>
      </c>
    </row>
    <row r="2" spans="1:3" ht="18" customHeight="1">
      <c r="A2" s="8" t="s">
        <v>3</v>
      </c>
      <c r="B2" s="3" t="s">
        <v>4</v>
      </c>
      <c r="C2" s="9" t="s">
        <v>5</v>
      </c>
    </row>
    <row r="3" spans="1:3" ht="18" customHeight="1">
      <c r="A3" s="8" t="s">
        <v>6</v>
      </c>
      <c r="B3" s="3" t="s">
        <v>7</v>
      </c>
      <c r="C3" s="9" t="s">
        <v>8</v>
      </c>
    </row>
    <row r="4" spans="1:3" ht="18" customHeight="1" thickBot="1">
      <c r="A4" s="10" t="s">
        <v>9</v>
      </c>
      <c r="B4" s="11" t="s">
        <v>10</v>
      </c>
      <c r="C4" s="12" t="s">
        <v>11</v>
      </c>
    </row>
    <row r="5" spans="1:3" ht="18" customHeight="1">
      <c r="A5" s="5" t="s">
        <v>12</v>
      </c>
      <c r="B5" s="6" t="s">
        <v>13</v>
      </c>
      <c r="C5" s="7" t="s">
        <v>14</v>
      </c>
    </row>
    <row r="6" spans="1:3" ht="18" customHeight="1">
      <c r="A6" s="8" t="s">
        <v>15</v>
      </c>
      <c r="B6" s="3" t="s">
        <v>16</v>
      </c>
      <c r="C6" s="9" t="s">
        <v>17</v>
      </c>
    </row>
    <row r="7" spans="1:3" ht="18" customHeight="1">
      <c r="A7" s="8" t="s">
        <v>18</v>
      </c>
      <c r="B7" s="3" t="s">
        <v>19</v>
      </c>
      <c r="C7" s="18" t="s">
        <v>20</v>
      </c>
    </row>
    <row r="8" spans="1:3" ht="18" customHeight="1" thickBot="1">
      <c r="A8" s="10" t="s">
        <v>21</v>
      </c>
      <c r="B8" s="16" t="s">
        <v>22</v>
      </c>
      <c r="C8" s="19" t="s">
        <v>23</v>
      </c>
    </row>
    <row r="9" spans="1:3" ht="18" customHeight="1">
      <c r="A9" s="5" t="s">
        <v>24</v>
      </c>
      <c r="B9" s="6" t="s">
        <v>25</v>
      </c>
      <c r="C9" s="7" t="s">
        <v>2</v>
      </c>
    </row>
    <row r="10" spans="1:3" ht="18" customHeight="1">
      <c r="A10" s="8" t="s">
        <v>26</v>
      </c>
      <c r="B10" s="3" t="s">
        <v>27</v>
      </c>
      <c r="C10" s="9" t="s">
        <v>17</v>
      </c>
    </row>
    <row r="11" spans="1:3" ht="18" customHeight="1">
      <c r="A11" s="8" t="s">
        <v>28</v>
      </c>
      <c r="B11" s="3" t="s">
        <v>29</v>
      </c>
      <c r="C11" s="9" t="s">
        <v>30</v>
      </c>
    </row>
    <row r="12" spans="1:3" ht="18" customHeight="1" thickBot="1">
      <c r="A12" s="10" t="s">
        <v>31</v>
      </c>
      <c r="B12" s="11" t="s">
        <v>32</v>
      </c>
      <c r="C12" s="12" t="s">
        <v>8</v>
      </c>
    </row>
    <row r="13" spans="1:3" ht="18" customHeight="1">
      <c r="A13" s="13" t="s">
        <v>33</v>
      </c>
      <c r="B13" s="14" t="s">
        <v>34</v>
      </c>
      <c r="C13" s="15" t="s">
        <v>2</v>
      </c>
    </row>
    <row r="14" spans="1:3" ht="18" customHeight="1">
      <c r="A14" s="8" t="s">
        <v>35</v>
      </c>
      <c r="B14" s="4" t="s">
        <v>36</v>
      </c>
      <c r="C14" s="9" t="s">
        <v>17</v>
      </c>
    </row>
    <row r="15" spans="1:3" ht="18" customHeight="1">
      <c r="A15" s="8" t="s">
        <v>37</v>
      </c>
      <c r="B15" s="3" t="s">
        <v>38</v>
      </c>
      <c r="C15" s="9" t="s">
        <v>39</v>
      </c>
    </row>
    <row r="16" spans="1:3" ht="18" customHeight="1" thickBot="1">
      <c r="A16" s="10" t="s">
        <v>40</v>
      </c>
      <c r="B16" s="11" t="s">
        <v>41</v>
      </c>
      <c r="C16" s="12" t="s">
        <v>42</v>
      </c>
    </row>
    <row r="17" spans="1:3" ht="10.5" customHeight="1" thickBot="1">
      <c r="A17" s="2"/>
      <c r="B17" s="20"/>
      <c r="C17" s="1"/>
    </row>
    <row r="18" spans="1:3" ht="18" customHeight="1">
      <c r="A18" s="5" t="s">
        <v>43</v>
      </c>
      <c r="B18" s="6" t="s">
        <v>44</v>
      </c>
      <c r="C18" s="7" t="s">
        <v>2</v>
      </c>
    </row>
    <row r="19" spans="1:3" ht="18" customHeight="1">
      <c r="A19" s="8" t="s">
        <v>45</v>
      </c>
      <c r="B19" s="3" t="s">
        <v>46</v>
      </c>
      <c r="C19" s="9" t="s">
        <v>2</v>
      </c>
    </row>
    <row r="20" spans="1:3" ht="18" customHeight="1">
      <c r="A20" s="8" t="s">
        <v>47</v>
      </c>
      <c r="B20" s="3" t="s">
        <v>48</v>
      </c>
      <c r="C20" s="18" t="s">
        <v>49</v>
      </c>
    </row>
    <row r="21" spans="1:3" ht="18" customHeight="1" thickBot="1">
      <c r="A21" s="10" t="s">
        <v>50</v>
      </c>
      <c r="B21" s="11" t="s">
        <v>51</v>
      </c>
      <c r="C21" s="12" t="s">
        <v>52</v>
      </c>
    </row>
    <row r="22" spans="1:3" ht="18" customHeight="1">
      <c r="A22" s="5" t="s">
        <v>53</v>
      </c>
      <c r="B22" s="6" t="s">
        <v>54</v>
      </c>
      <c r="C22" s="7" t="s">
        <v>2</v>
      </c>
    </row>
    <row r="23" spans="1:3" ht="18" customHeight="1">
      <c r="A23" s="8" t="s">
        <v>55</v>
      </c>
      <c r="B23" s="3" t="s">
        <v>56</v>
      </c>
      <c r="C23" s="9" t="s">
        <v>57</v>
      </c>
    </row>
    <row r="24" spans="1:3" ht="18" customHeight="1">
      <c r="A24" s="8" t="s">
        <v>58</v>
      </c>
      <c r="B24" s="3" t="s">
        <v>59</v>
      </c>
      <c r="C24" s="9" t="s">
        <v>60</v>
      </c>
    </row>
    <row r="25" spans="1:3" ht="18" customHeight="1" thickBot="1">
      <c r="A25" s="10" t="s">
        <v>61</v>
      </c>
      <c r="B25" s="11" t="s">
        <v>62</v>
      </c>
      <c r="C25" s="19" t="s">
        <v>23</v>
      </c>
    </row>
    <row r="26" spans="1:3" ht="18" customHeight="1">
      <c r="A26" s="5" t="s">
        <v>63</v>
      </c>
      <c r="B26" s="6" t="s">
        <v>64</v>
      </c>
      <c r="C26" s="21" t="s">
        <v>65</v>
      </c>
    </row>
    <row r="27" spans="1:3" ht="18" customHeight="1">
      <c r="A27" s="8" t="s">
        <v>66</v>
      </c>
      <c r="B27" s="3" t="s">
        <v>67</v>
      </c>
      <c r="C27" s="9" t="s">
        <v>2</v>
      </c>
    </row>
    <row r="28" spans="1:3" ht="18" customHeight="1">
      <c r="A28" s="8" t="s">
        <v>68</v>
      </c>
      <c r="B28" s="3" t="s">
        <v>69</v>
      </c>
      <c r="C28" s="9" t="s">
        <v>57</v>
      </c>
    </row>
    <row r="29" spans="1:3" ht="18" customHeight="1" thickBot="1">
      <c r="A29" s="10" t="s">
        <v>70</v>
      </c>
      <c r="B29" s="11" t="s">
        <v>71</v>
      </c>
      <c r="C29" s="12" t="s">
        <v>72</v>
      </c>
    </row>
    <row r="30" spans="1:3" ht="18" customHeight="1">
      <c r="A30" s="13" t="s">
        <v>73</v>
      </c>
      <c r="B30" s="14" t="s">
        <v>74</v>
      </c>
      <c r="C30" s="22" t="s">
        <v>75</v>
      </c>
    </row>
    <row r="31" spans="1:3" ht="18" customHeight="1">
      <c r="A31" s="8" t="s">
        <v>76</v>
      </c>
      <c r="B31" s="3" t="s">
        <v>77</v>
      </c>
      <c r="C31" s="9" t="s">
        <v>2</v>
      </c>
    </row>
    <row r="32" spans="1:3" ht="18" customHeight="1">
      <c r="A32" s="8" t="s">
        <v>78</v>
      </c>
      <c r="B32" s="3" t="s">
        <v>79</v>
      </c>
      <c r="C32" s="9" t="s">
        <v>80</v>
      </c>
    </row>
    <row r="33" spans="1:3" ht="18" customHeight="1" thickBot="1">
      <c r="A33" s="10" t="s">
        <v>81</v>
      </c>
      <c r="B33" s="11" t="s">
        <v>82</v>
      </c>
      <c r="C33" s="12" t="s">
        <v>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3"/>
  <sheetViews>
    <sheetView workbookViewId="0" topLeftCell="A2">
      <selection activeCell="H5" sqref="H5"/>
    </sheetView>
  </sheetViews>
  <sheetFormatPr defaultColWidth="9.140625" defaultRowHeight="12.75"/>
  <cols>
    <col min="1" max="1" width="4.421875" style="23" customWidth="1"/>
    <col min="2" max="2" width="20.57421875" style="25" customWidth="1"/>
    <col min="3" max="3" width="1.421875" style="25" customWidth="1"/>
    <col min="4" max="4" width="3.7109375" style="25" customWidth="1"/>
    <col min="5" max="5" width="6.28125" style="25" customWidth="1"/>
    <col min="6" max="6" width="3.421875" style="25" hidden="1" customWidth="1"/>
    <col min="7" max="7" width="3.7109375" style="25" customWidth="1"/>
    <col min="8" max="8" width="18.7109375" style="25" customWidth="1"/>
    <col min="9" max="9" width="1.421875" style="25" customWidth="1"/>
    <col min="10" max="10" width="3.7109375" style="25" customWidth="1"/>
    <col min="11" max="11" width="6.421875" style="25" customWidth="1"/>
    <col min="12" max="12" width="3.421875" style="25" hidden="1" customWidth="1"/>
    <col min="13" max="13" width="3.7109375" style="25" customWidth="1"/>
    <col min="14" max="14" width="20.57421875" style="25" customWidth="1"/>
    <col min="15" max="15" width="1.421875" style="25" customWidth="1"/>
    <col min="16" max="16" width="3.7109375" style="25" customWidth="1"/>
    <col min="17" max="17" width="6.421875" style="25" customWidth="1"/>
    <col min="18" max="18" width="3.421875" style="25" hidden="1" customWidth="1"/>
    <col min="19" max="19" width="3.7109375" style="25" customWidth="1"/>
    <col min="20" max="20" width="20.57421875" style="25" customWidth="1"/>
    <col min="21" max="21" width="1.421875" style="25" customWidth="1"/>
    <col min="22" max="22" width="3.7109375" style="25" customWidth="1"/>
    <col min="23" max="23" width="6.421875" style="25" customWidth="1"/>
    <col min="24" max="24" width="3.421875" style="25" hidden="1" customWidth="1"/>
    <col min="25" max="25" width="3.7109375" style="25" customWidth="1"/>
    <col min="26" max="26" width="20.57421875" style="25" customWidth="1"/>
    <col min="27" max="27" width="1.421875" style="25" customWidth="1"/>
    <col min="28" max="28" width="6.421875" style="25" bestFit="1" customWidth="1"/>
    <col min="29" max="29" width="3.7109375" style="25" customWidth="1"/>
    <col min="30" max="31" width="5.7109375" style="25" customWidth="1"/>
    <col min="32" max="32" width="3.7109375" style="25" customWidth="1"/>
    <col min="33" max="16384" width="9.140625" style="25" customWidth="1"/>
  </cols>
  <sheetData>
    <row r="1" spans="2:28" ht="13.5" customHeight="1" hidden="1">
      <c r="B1" s="24">
        <v>0.027777777777777776</v>
      </c>
      <c r="AB1" s="24">
        <v>0.034722222222222224</v>
      </c>
    </row>
    <row r="2" spans="1:28" ht="13.5" customHeight="1" thickBot="1" thickTop="1">
      <c r="A2" s="26" t="s">
        <v>84</v>
      </c>
      <c r="B2" s="27"/>
      <c r="AB2" s="24"/>
    </row>
    <row r="3" spans="1:28" ht="13.5" customHeight="1" thickTop="1">
      <c r="A3" s="28" t="s">
        <v>0</v>
      </c>
      <c r="B3" s="29" t="str">
        <f>VLOOKUP(A3,'[1]Over Teams'!$A$1:$E$33,2)</f>
        <v>ZVK Ford Genk</v>
      </c>
      <c r="AB3" s="24"/>
    </row>
    <row r="4" spans="1:28" ht="13.5" customHeight="1">
      <c r="A4" s="30" t="s">
        <v>3</v>
      </c>
      <c r="B4" s="31" t="str">
        <f>VLOOKUP(A4,'[1]Over Teams'!$A$1:$E$33,2)</f>
        <v>P Koninksem</v>
      </c>
      <c r="AB4" s="24"/>
    </row>
    <row r="5" spans="1:28" ht="13.5" customHeight="1">
      <c r="A5" s="30" t="s">
        <v>6</v>
      </c>
      <c r="B5" s="31" t="str">
        <f>VLOOKUP(A5,'[1]Over Teams'!$A$1:$E$33,2)</f>
        <v>Bax-Zeefdrukkerij</v>
      </c>
      <c r="AB5" s="24"/>
    </row>
    <row r="6" spans="1:28" ht="13.5" customHeight="1" thickBot="1">
      <c r="A6" s="32" t="s">
        <v>9</v>
      </c>
      <c r="B6" s="33" t="str">
        <f>VLOOKUP(A6,'[1]Over Teams'!$A$1:$E$33,2)</f>
        <v>FC Hayk</v>
      </c>
      <c r="AB6" s="24"/>
    </row>
    <row r="7" spans="1:28" ht="13.5" customHeight="1" thickBot="1" thickTop="1">
      <c r="A7" s="34" t="s">
        <v>85</v>
      </c>
      <c r="B7" s="35"/>
      <c r="AB7" s="24"/>
    </row>
    <row r="8" spans="1:28" ht="13.5" customHeight="1" thickBot="1" thickTop="1">
      <c r="A8" s="26" t="s">
        <v>86</v>
      </c>
      <c r="B8" s="27"/>
      <c r="AB8" s="24"/>
    </row>
    <row r="9" spans="1:28" ht="13.5" customHeight="1" thickTop="1">
      <c r="A9" s="28" t="s">
        <v>12</v>
      </c>
      <c r="B9" s="29" t="str">
        <f>VLOOKUP(A9,'[1]Over Teams'!$A$1:$E$33,2)</f>
        <v>Action 21 Charleroi</v>
      </c>
      <c r="AB9" s="24"/>
    </row>
    <row r="10" spans="1:2" ht="12.75">
      <c r="A10" s="30" t="s">
        <v>15</v>
      </c>
      <c r="B10" s="31" t="str">
        <f>VLOOKUP(A10,'[1]Over Teams'!$A$1:$E$33,2)</f>
        <v>Extreme Affligem</v>
      </c>
    </row>
    <row r="11" spans="1:2" ht="13.5" customHeight="1" thickBot="1">
      <c r="A11" s="30" t="s">
        <v>18</v>
      </c>
      <c r="B11" s="31" t="str">
        <f>VLOOKUP(A11,'[1]Over Teams'!$A$1:$E$33,2)</f>
        <v>Jako/Majo Genk</v>
      </c>
    </row>
    <row r="12" spans="1:26" ht="13.5" customHeight="1" thickBot="1" thickTop="1">
      <c r="A12" s="32" t="s">
        <v>21</v>
      </c>
      <c r="B12" s="33" t="str">
        <f>VLOOKUP(A12,'[1]Over Teams'!$A$1:$E$33,2)</f>
        <v>Inteko Moscow</v>
      </c>
      <c r="D12" s="36">
        <v>37034</v>
      </c>
      <c r="E12" s="37"/>
      <c r="F12" s="37"/>
      <c r="G12" s="37"/>
      <c r="H12" s="38"/>
      <c r="J12" s="36">
        <v>37035</v>
      </c>
      <c r="K12" s="37"/>
      <c r="L12" s="37"/>
      <c r="M12" s="37"/>
      <c r="N12" s="38"/>
      <c r="P12" s="36">
        <v>37036</v>
      </c>
      <c r="Q12" s="37"/>
      <c r="R12" s="37"/>
      <c r="S12" s="37"/>
      <c r="T12" s="38"/>
      <c r="V12" s="36">
        <v>37037</v>
      </c>
      <c r="W12" s="37"/>
      <c r="X12" s="37"/>
      <c r="Y12" s="37"/>
      <c r="Z12" s="38"/>
    </row>
    <row r="13" spans="1:26" ht="16.5" thickBot="1" thickTop="1">
      <c r="A13" s="34" t="s">
        <v>87</v>
      </c>
      <c r="B13" s="35"/>
      <c r="D13" s="39" t="s">
        <v>88</v>
      </c>
      <c r="E13" s="40"/>
      <c r="F13" s="40"/>
      <c r="G13" s="40"/>
      <c r="H13" s="41"/>
      <c r="J13" s="39" t="s">
        <v>88</v>
      </c>
      <c r="K13" s="40"/>
      <c r="L13" s="40"/>
      <c r="M13" s="40"/>
      <c r="N13" s="41"/>
      <c r="P13" s="39" t="s">
        <v>88</v>
      </c>
      <c r="Q13" s="40"/>
      <c r="R13" s="40"/>
      <c r="S13" s="40"/>
      <c r="T13" s="41"/>
      <c r="V13" s="39" t="s">
        <v>88</v>
      </c>
      <c r="W13" s="40"/>
      <c r="X13" s="40"/>
      <c r="Y13" s="40"/>
      <c r="Z13" s="41"/>
    </row>
    <row r="14" spans="1:26" ht="14.25" customHeight="1" thickBot="1" thickTop="1">
      <c r="A14" s="26" t="s">
        <v>89</v>
      </c>
      <c r="B14" s="27"/>
      <c r="D14" s="42">
        <v>1</v>
      </c>
      <c r="E14" s="43">
        <v>0.75</v>
      </c>
      <c r="F14" s="44"/>
      <c r="G14" s="45" t="s">
        <v>0</v>
      </c>
      <c r="H14" s="46" t="str">
        <f>VLOOKUP(G14,'[1]Over Teams'!$A$1:$E$33,2)</f>
        <v>ZVK Ford Genk</v>
      </c>
      <c r="J14" s="42">
        <f>SUM(D26+1)</f>
        <v>8</v>
      </c>
      <c r="K14" s="43">
        <v>0.513888888888889</v>
      </c>
      <c r="L14" s="44"/>
      <c r="M14" s="45" t="s">
        <v>3</v>
      </c>
      <c r="N14" s="47" t="str">
        <f>VLOOKUP(M14,'[1]Over Teams'!$A$1:$E$33,2)</f>
        <v>P Koninksem</v>
      </c>
      <c r="P14" s="42">
        <f>SUM(J42+1)</f>
        <v>23</v>
      </c>
      <c r="Q14" s="43">
        <v>0.513888888888889</v>
      </c>
      <c r="R14" s="44"/>
      <c r="S14" s="45" t="s">
        <v>66</v>
      </c>
      <c r="T14" s="47" t="str">
        <f>VLOOKUP(S14,'[1]Over Teams'!$A$1:$E$33,2)</f>
        <v>MC Lommel</v>
      </c>
      <c r="V14" s="42">
        <f>SUM(P42+1)</f>
        <v>38</v>
      </c>
      <c r="W14" s="43">
        <v>0.513888888888889</v>
      </c>
      <c r="X14" s="44"/>
      <c r="Y14" s="45" t="s">
        <v>76</v>
      </c>
      <c r="Z14" s="47" t="str">
        <f>VLOOKUP(Y14,'[1]Over Teams'!$A$1:$E$33,2)</f>
        <v>RP Ans</v>
      </c>
    </row>
    <row r="15" spans="1:26" ht="15" customHeight="1" thickBot="1" thickTop="1">
      <c r="A15" s="48" t="s">
        <v>24</v>
      </c>
      <c r="B15" s="29" t="str">
        <f>VLOOKUP(A15,'[1]Over Teams'!$A$1:$E$33,2)</f>
        <v>ZVC CP Berchem</v>
      </c>
      <c r="D15" s="49"/>
      <c r="E15" s="50"/>
      <c r="F15" s="51"/>
      <c r="G15" s="52" t="s">
        <v>3</v>
      </c>
      <c r="H15" s="53" t="str">
        <f>VLOOKUP(G15,'[1]Over Teams'!$A$1:$E$33,2)</f>
        <v>P Koninksem</v>
      </c>
      <c r="J15" s="49"/>
      <c r="K15" s="50"/>
      <c r="L15" s="51"/>
      <c r="M15" s="52" t="s">
        <v>9</v>
      </c>
      <c r="N15" s="54" t="str">
        <f>VLOOKUP(M15,'[1]Over Teams'!$A$1:$E$33,2)</f>
        <v>FC Hayk</v>
      </c>
      <c r="P15" s="49"/>
      <c r="Q15" s="50"/>
      <c r="R15" s="51"/>
      <c r="S15" s="52" t="s">
        <v>70</v>
      </c>
      <c r="T15" s="54" t="str">
        <f>VLOOKUP(S15,'[1]Over Teams'!$A$1:$E$33,2)</f>
        <v>Nat. Team Marocco</v>
      </c>
      <c r="V15" s="49"/>
      <c r="W15" s="50"/>
      <c r="X15" s="51"/>
      <c r="Y15" s="52" t="s">
        <v>78</v>
      </c>
      <c r="Z15" s="54" t="str">
        <f>VLOOKUP(Y15,'[1]Over Teams'!$A$1:$E$33,2)</f>
        <v>Paris Futsal</v>
      </c>
    </row>
    <row r="16" spans="1:32" ht="15" customHeight="1" thickBot="1" thickTop="1">
      <c r="A16" s="55" t="s">
        <v>26</v>
      </c>
      <c r="B16" s="31" t="str">
        <f>VLOOKUP(A16,'[1]Over Teams'!$A$1:$E$33,2)</f>
        <v>Pegasus Aarschot</v>
      </c>
      <c r="D16" s="42">
        <f>SUM(D14+1)</f>
        <v>2</v>
      </c>
      <c r="E16" s="43">
        <f>SUM(E14+$B$1)</f>
        <v>0.7777777777777778</v>
      </c>
      <c r="F16" s="44"/>
      <c r="G16" s="45" t="s">
        <v>43</v>
      </c>
      <c r="H16" s="46" t="str">
        <f>VLOOKUP(G16,'[1]Over Teams'!$A$1:$E$33,2)</f>
        <v>ST Rekem</v>
      </c>
      <c r="J16" s="42">
        <f>SUM(J14+1)</f>
        <v>9</v>
      </c>
      <c r="K16" s="43">
        <f>SUM(K14+$B$1)</f>
        <v>0.5416666666666667</v>
      </c>
      <c r="L16" s="44"/>
      <c r="M16" s="45" t="s">
        <v>43</v>
      </c>
      <c r="N16" s="47" t="str">
        <f>VLOOKUP(M16,'[1]Over Teams'!$A$1:$E$33,2)</f>
        <v>ST Rekem</v>
      </c>
      <c r="P16" s="42">
        <f>SUM(P14+1)</f>
        <v>24</v>
      </c>
      <c r="Q16" s="43">
        <f>SUM(Q14+$B$1)</f>
        <v>0.5416666666666667</v>
      </c>
      <c r="R16" s="44"/>
      <c r="S16" s="45" t="s">
        <v>53</v>
      </c>
      <c r="T16" s="47" t="str">
        <f>VLOOKUP(S16,'[1]Over Teams'!$A$1:$E$33,2)</f>
        <v>ZVC Brasschaat</v>
      </c>
      <c r="V16" s="42">
        <f>SUM(V14+1)</f>
        <v>39</v>
      </c>
      <c r="W16" s="43">
        <f>SUM(W14+$B$1)</f>
        <v>0.5416666666666667</v>
      </c>
      <c r="X16" s="44"/>
      <c r="Y16" s="45" t="s">
        <v>26</v>
      </c>
      <c r="Z16" s="47" t="str">
        <f>VLOOKUP(Y16,'[1]Over Teams'!$A$1:$E$33,2)</f>
        <v>Pegasus Aarschot</v>
      </c>
      <c r="AB16" s="56">
        <v>37038</v>
      </c>
      <c r="AC16" s="57"/>
      <c r="AD16" s="57"/>
      <c r="AE16" s="57"/>
      <c r="AF16" s="58"/>
    </row>
    <row r="17" spans="1:32" ht="15" customHeight="1" thickBot="1" thickTop="1">
      <c r="A17" s="55" t="s">
        <v>28</v>
      </c>
      <c r="B17" s="31" t="str">
        <f>VLOOKUP(A17,'[1]Over Teams'!$A$1:$E$33,2)</f>
        <v>Orkan Zagreb</v>
      </c>
      <c r="D17" s="49"/>
      <c r="E17" s="50"/>
      <c r="F17" s="59"/>
      <c r="G17" s="60" t="s">
        <v>45</v>
      </c>
      <c r="H17" s="61" t="str">
        <f>VLOOKUP(G17,'[1]Over Teams'!$A$1:$E$33,2)</f>
        <v>Juventini Beyne</v>
      </c>
      <c r="J17" s="49"/>
      <c r="K17" s="50"/>
      <c r="L17" s="59"/>
      <c r="M17" s="60" t="s">
        <v>47</v>
      </c>
      <c r="N17" s="54" t="str">
        <f>VLOOKUP(M17,'[1]Over Teams'!$A$1:$E$33,2)</f>
        <v>Duitsland</v>
      </c>
      <c r="P17" s="49"/>
      <c r="Q17" s="50"/>
      <c r="R17" s="59"/>
      <c r="S17" s="60" t="s">
        <v>61</v>
      </c>
      <c r="T17" s="54" t="str">
        <f>VLOOKUP(S17,'[1]Over Teams'!$A$1:$E$33,2)</f>
        <v>Yekaterinburg</v>
      </c>
      <c r="V17" s="49"/>
      <c r="W17" s="50"/>
      <c r="X17" s="59"/>
      <c r="Y17" s="60" t="s">
        <v>28</v>
      </c>
      <c r="Z17" s="54" t="str">
        <f>VLOOKUP(Y17,'[1]Over Teams'!$A$1:$E$33,2)</f>
        <v>Orkan Zagreb</v>
      </c>
      <c r="AB17" s="62" t="s">
        <v>90</v>
      </c>
      <c r="AC17" s="63"/>
      <c r="AD17" s="63"/>
      <c r="AE17" s="63"/>
      <c r="AF17" s="64"/>
    </row>
    <row r="18" spans="1:32" ht="15" customHeight="1" thickBot="1" thickTop="1">
      <c r="A18" s="65" t="s">
        <v>31</v>
      </c>
      <c r="B18" s="33" t="str">
        <f>VLOOKUP(A18,'[1]Over Teams'!$A$1:$E$33,2)</f>
        <v>LZV Kuypers</v>
      </c>
      <c r="D18" s="42">
        <f>SUM(D16+1)</f>
        <v>3</v>
      </c>
      <c r="E18" s="43">
        <f>SUM(E16+$B$1)</f>
        <v>0.8055555555555556</v>
      </c>
      <c r="F18" s="44"/>
      <c r="G18" s="45" t="s">
        <v>53</v>
      </c>
      <c r="H18" s="46" t="str">
        <f>VLOOKUP(G18,'[1]Over Teams'!$A$1:$E$33,2)</f>
        <v>ZVC Brasschaat</v>
      </c>
      <c r="J18" s="42">
        <f>SUM(J16+1)</f>
        <v>10</v>
      </c>
      <c r="K18" s="43">
        <f>SUM(K16+$B$1)</f>
        <v>0.5694444444444445</v>
      </c>
      <c r="L18" s="44"/>
      <c r="M18" s="45" t="s">
        <v>55</v>
      </c>
      <c r="N18" s="47" t="str">
        <f>VLOOKUP(M18,'[1]Over Teams'!$A$1:$E$33,2)</f>
        <v>Kermt Hasselt</v>
      </c>
      <c r="P18" s="42">
        <f>SUM(P16+1)</f>
        <v>25</v>
      </c>
      <c r="Q18" s="43">
        <f>SUM(Q16+$B$1)</f>
        <v>0.5694444444444445</v>
      </c>
      <c r="R18" s="44"/>
      <c r="S18" s="45" t="s">
        <v>33</v>
      </c>
      <c r="T18" s="47" t="str">
        <f>VLOOKUP(S18,'[1]Over Teams'!$A$1:$E$33,2)</f>
        <v>E. Bocholt</v>
      </c>
      <c r="V18" s="42">
        <f>SUM(V16+1)</f>
        <v>40</v>
      </c>
      <c r="W18" s="43">
        <f>SUM(W16+$B$1)</f>
        <v>0.5694444444444445</v>
      </c>
      <c r="X18" s="44"/>
      <c r="Y18" s="45" t="s">
        <v>45</v>
      </c>
      <c r="Z18" s="47" t="str">
        <f>VLOOKUP(Y18,'[1]Over Teams'!$A$1:$E$33,2)</f>
        <v>Juventini Beyne</v>
      </c>
      <c r="AB18" s="62" t="s">
        <v>91</v>
      </c>
      <c r="AC18" s="63"/>
      <c r="AD18" s="63"/>
      <c r="AE18" s="63"/>
      <c r="AF18" s="64"/>
    </row>
    <row r="19" spans="1:32" ht="15" customHeight="1" thickBot="1" thickTop="1">
      <c r="A19" s="34" t="s">
        <v>92</v>
      </c>
      <c r="B19" s="35"/>
      <c r="D19" s="49"/>
      <c r="E19" s="50"/>
      <c r="F19" s="59"/>
      <c r="G19" s="60" t="s">
        <v>55</v>
      </c>
      <c r="H19" s="61" t="str">
        <f>VLOOKUP(G19,'[1]Over Teams'!$A$1:$E$33,2)</f>
        <v>Kermt Hasselt</v>
      </c>
      <c r="J19" s="49"/>
      <c r="K19" s="50"/>
      <c r="L19" s="59"/>
      <c r="M19" s="60" t="s">
        <v>61</v>
      </c>
      <c r="N19" s="54" t="str">
        <f>VLOOKUP(M19,'[1]Over Teams'!$A$1:$E$33,2)</f>
        <v>Yekaterinburg</v>
      </c>
      <c r="P19" s="49"/>
      <c r="Q19" s="50"/>
      <c r="R19" s="59"/>
      <c r="S19" s="60" t="s">
        <v>40</v>
      </c>
      <c r="T19" s="54" t="str">
        <f>VLOOKUP(S19,'[1]Over Teams'!$A$1:$E$33,2)</f>
        <v>Clearex Chorzow</v>
      </c>
      <c r="V19" s="49"/>
      <c r="W19" s="50"/>
      <c r="X19" s="59"/>
      <c r="Y19" s="60" t="s">
        <v>50</v>
      </c>
      <c r="Z19" s="54" t="str">
        <f>VLOOKUP(Y19,'[1]Over Teams'!$A$1:$E$33,2)</f>
        <v>IT/SCN</v>
      </c>
      <c r="AB19" s="66">
        <v>0.5208333333333334</v>
      </c>
      <c r="AC19" s="67" t="s">
        <v>93</v>
      </c>
      <c r="AD19" s="68"/>
      <c r="AE19" s="68"/>
      <c r="AF19" s="69" t="s">
        <v>94</v>
      </c>
    </row>
    <row r="20" spans="1:32" ht="15" customHeight="1" thickBot="1" thickTop="1">
      <c r="A20" s="26" t="s">
        <v>95</v>
      </c>
      <c r="B20" s="27"/>
      <c r="D20" s="42">
        <f>SUM(D18+1)</f>
        <v>4</v>
      </c>
      <c r="E20" s="43">
        <f>SUM(E18+$B$1)</f>
        <v>0.8333333333333334</v>
      </c>
      <c r="F20" s="44"/>
      <c r="G20" s="45" t="s">
        <v>26</v>
      </c>
      <c r="H20" s="46" t="str">
        <f>VLOOKUP(G20,'[1]Over Teams'!$A$1:$E$33,2)</f>
        <v>Pegasus Aarschot</v>
      </c>
      <c r="J20" s="42">
        <f>SUM(J18+1)</f>
        <v>11</v>
      </c>
      <c r="K20" s="43">
        <f>SUM(K18+$B$1)</f>
        <v>0.5972222222222223</v>
      </c>
      <c r="L20" s="44"/>
      <c r="M20" s="45" t="s">
        <v>53</v>
      </c>
      <c r="N20" s="47" t="str">
        <f>VLOOKUP(M20,'[1]Over Teams'!$A$1:$E$33,2)</f>
        <v>ZVC Brasschaat</v>
      </c>
      <c r="P20" s="42">
        <f>SUM(P18+1)</f>
        <v>26</v>
      </c>
      <c r="Q20" s="43">
        <f>SUM(Q18+$B$1)</f>
        <v>0.5972222222222223</v>
      </c>
      <c r="R20" s="44"/>
      <c r="S20" s="45" t="s">
        <v>3</v>
      </c>
      <c r="T20" s="47" t="str">
        <f>VLOOKUP(S20,'[1]Over Teams'!$A$1:$E$33,2)</f>
        <v>P Koninksem</v>
      </c>
      <c r="V20" s="42">
        <f>SUM(V18+1)</f>
        <v>41</v>
      </c>
      <c r="W20" s="43">
        <f>SUM(W18+$B$1)</f>
        <v>0.5972222222222223</v>
      </c>
      <c r="X20" s="44"/>
      <c r="Y20" s="45" t="s">
        <v>6</v>
      </c>
      <c r="Z20" s="47" t="str">
        <f>VLOOKUP(Y20,'[1]Over Teams'!$A$1:$E$33,2)</f>
        <v>Bax-Zeefdrukkerij</v>
      </c>
      <c r="AB20" s="70"/>
      <c r="AC20" s="71" t="s">
        <v>96</v>
      </c>
      <c r="AD20" s="72"/>
      <c r="AE20" s="72"/>
      <c r="AF20" s="73"/>
    </row>
    <row r="21" spans="1:32" ht="15" customHeight="1" thickBot="1" thickTop="1">
      <c r="A21" s="48" t="s">
        <v>33</v>
      </c>
      <c r="B21" s="29" t="str">
        <f>VLOOKUP(A21,'[1]Over Teams'!$A$1:$E$33,2)</f>
        <v>E. Bocholt</v>
      </c>
      <c r="D21" s="49"/>
      <c r="E21" s="50"/>
      <c r="F21" s="59"/>
      <c r="G21" s="60" t="s">
        <v>31</v>
      </c>
      <c r="H21" s="61" t="str">
        <f>VLOOKUP(G21,'[1]Over Teams'!$A$1:$E$33,2)</f>
        <v>LZV Kuypers</v>
      </c>
      <c r="J21" s="49"/>
      <c r="K21" s="50"/>
      <c r="L21" s="59"/>
      <c r="M21" s="60" t="s">
        <v>58</v>
      </c>
      <c r="N21" s="54" t="str">
        <f>VLOOKUP(M21,'[1]Over Teams'!$A$1:$E$33,2)</f>
        <v>Bunga Melati</v>
      </c>
      <c r="P21" s="49"/>
      <c r="Q21" s="50"/>
      <c r="R21" s="59"/>
      <c r="S21" s="60" t="s">
        <v>6</v>
      </c>
      <c r="T21" s="54" t="str">
        <f>VLOOKUP(S21,'[1]Over Teams'!$A$1:$E$33,2)</f>
        <v>Bax-Zeefdrukkerij</v>
      </c>
      <c r="V21" s="49"/>
      <c r="W21" s="50"/>
      <c r="X21" s="59"/>
      <c r="Y21" s="60" t="s">
        <v>9</v>
      </c>
      <c r="Z21" s="54" t="str">
        <f>VLOOKUP(Y21,'[1]Over Teams'!$A$1:$E$33,2)</f>
        <v>FC Hayk</v>
      </c>
      <c r="AB21" s="74">
        <f>SUM(AB19+AB1)</f>
        <v>0.5555555555555556</v>
      </c>
      <c r="AC21" s="75" t="s">
        <v>97</v>
      </c>
      <c r="AD21" s="76"/>
      <c r="AE21" s="76"/>
      <c r="AF21" s="77" t="s">
        <v>98</v>
      </c>
    </row>
    <row r="22" spans="1:32" ht="15" customHeight="1" thickTop="1">
      <c r="A22" s="55" t="s">
        <v>35</v>
      </c>
      <c r="B22" s="31" t="str">
        <f>VLOOKUP(A22,'[1]Over Teams'!$A$1:$E$33,2)</f>
        <v>Sunbrero Charleroi</v>
      </c>
      <c r="D22" s="42">
        <f>SUM(D20+1)</f>
        <v>5</v>
      </c>
      <c r="E22" s="43">
        <f>SUM(E20+$B$1)</f>
        <v>0.8611111111111112</v>
      </c>
      <c r="F22" s="44"/>
      <c r="G22" s="45" t="s">
        <v>66</v>
      </c>
      <c r="H22" s="46" t="str">
        <f>VLOOKUP(G22,'[1]Over Teams'!$A$1:$E$33,2)</f>
        <v>MC Lommel</v>
      </c>
      <c r="J22" s="42">
        <f>SUM(J20+1)</f>
        <v>12</v>
      </c>
      <c r="K22" s="43">
        <f>SUM(K20+$B$1)</f>
        <v>0.6250000000000001</v>
      </c>
      <c r="L22" s="44"/>
      <c r="M22" s="45" t="s">
        <v>68</v>
      </c>
      <c r="N22" s="47" t="str">
        <f>VLOOKUP(M22,'[1]Over Teams'!$A$1:$E$33,2)</f>
        <v>D. Mouscron</v>
      </c>
      <c r="P22" s="42">
        <f>SUM(P20+1)</f>
        <v>27</v>
      </c>
      <c r="Q22" s="43">
        <f>SUM(Q20+$B$1)</f>
        <v>0.6250000000000001</v>
      </c>
      <c r="R22" s="44"/>
      <c r="S22" s="45" t="s">
        <v>58</v>
      </c>
      <c r="T22" s="47" t="str">
        <f>VLOOKUP(S22,'[1]Over Teams'!$A$1:$E$33,2)</f>
        <v>Bunga Melati</v>
      </c>
      <c r="V22" s="42">
        <f>SUM(V20+1)</f>
        <v>42</v>
      </c>
      <c r="W22" s="43">
        <f>SUM(W20+$B$1)</f>
        <v>0.6250000000000001</v>
      </c>
      <c r="X22" s="44"/>
      <c r="Y22" s="45" t="s">
        <v>58</v>
      </c>
      <c r="Z22" s="47" t="str">
        <f>VLOOKUP(Y22,'[1]Over Teams'!$A$1:$E$33,2)</f>
        <v>Bunga Melati</v>
      </c>
      <c r="AB22" s="78"/>
      <c r="AC22" s="79" t="s">
        <v>99</v>
      </c>
      <c r="AD22" s="80"/>
      <c r="AE22" s="80"/>
      <c r="AF22" s="81"/>
    </row>
    <row r="23" spans="1:32" ht="15" customHeight="1" thickBot="1">
      <c r="A23" s="55" t="s">
        <v>37</v>
      </c>
      <c r="B23" s="31" t="str">
        <f>VLOOKUP(A23,'[1]Over Teams'!$A$1:$E$33,2)</f>
        <v>Nat. Team Hongarijë</v>
      </c>
      <c r="D23" s="49"/>
      <c r="E23" s="50"/>
      <c r="F23" s="59"/>
      <c r="G23" s="60" t="s">
        <v>68</v>
      </c>
      <c r="H23" s="61" t="str">
        <f>VLOOKUP(G23,'[1]Over Teams'!$A$1:$E$33,2)</f>
        <v>D. Mouscron</v>
      </c>
      <c r="J23" s="49"/>
      <c r="K23" s="50"/>
      <c r="L23" s="59"/>
      <c r="M23" s="60" t="s">
        <v>70</v>
      </c>
      <c r="N23" s="54" t="str">
        <f>VLOOKUP(M23,'[1]Over Teams'!$A$1:$E$33,2)</f>
        <v>Nat. Team Marocco</v>
      </c>
      <c r="P23" s="49"/>
      <c r="Q23" s="50"/>
      <c r="R23" s="59"/>
      <c r="S23" s="60" t="s">
        <v>61</v>
      </c>
      <c r="T23" s="54" t="str">
        <f>VLOOKUP(S23,'[1]Over Teams'!$A$1:$E$33,2)</f>
        <v>Yekaterinburg</v>
      </c>
      <c r="V23" s="49"/>
      <c r="W23" s="50"/>
      <c r="X23" s="59"/>
      <c r="Y23" s="60" t="s">
        <v>55</v>
      </c>
      <c r="Z23" s="54" t="str">
        <f>VLOOKUP(Y23,'[1]Over Teams'!$A$1:$E$33,2)</f>
        <v>Kermt Hasselt</v>
      </c>
      <c r="AB23" s="82">
        <f>SUM(AB21+AB1)</f>
        <v>0.5902777777777778</v>
      </c>
      <c r="AC23" s="83" t="s">
        <v>100</v>
      </c>
      <c r="AD23" s="84"/>
      <c r="AE23" s="84"/>
      <c r="AF23" s="85" t="s">
        <v>101</v>
      </c>
    </row>
    <row r="24" spans="1:32" ht="15" customHeight="1" thickBot="1" thickTop="1">
      <c r="A24" s="65" t="s">
        <v>40</v>
      </c>
      <c r="B24" s="33" t="str">
        <f>VLOOKUP(A24,'[1]Over Teams'!$A$1:$E$33,2)</f>
        <v>Clearex Chorzow</v>
      </c>
      <c r="D24" s="42">
        <f>SUM(D22+1)</f>
        <v>6</v>
      </c>
      <c r="E24" s="43">
        <f>SUM(E22+$B$1)</f>
        <v>0.888888888888889</v>
      </c>
      <c r="F24" s="44"/>
      <c r="G24" s="45" t="s">
        <v>33</v>
      </c>
      <c r="H24" s="46" t="str">
        <f>VLOOKUP(G24,'[1]Over Teams'!$A$1:$E$33,2)</f>
        <v>E. Bocholt</v>
      </c>
      <c r="J24" s="42">
        <f>SUM(J22+1)</f>
        <v>13</v>
      </c>
      <c r="K24" s="43">
        <f>SUM(K22+$B$1)</f>
        <v>0.6527777777777779</v>
      </c>
      <c r="L24" s="44"/>
      <c r="M24" s="45" t="s">
        <v>33</v>
      </c>
      <c r="N24" s="47" t="str">
        <f>VLOOKUP(M24,'[1]Over Teams'!$A$1:$E$33,2)</f>
        <v>E. Bocholt</v>
      </c>
      <c r="P24" s="42">
        <f>SUM(P22+1)</f>
        <v>28</v>
      </c>
      <c r="Q24" s="43">
        <f>SUM(Q22+$B$1)</f>
        <v>0.6527777777777779</v>
      </c>
      <c r="R24" s="44"/>
      <c r="S24" s="45" t="s">
        <v>76</v>
      </c>
      <c r="T24" s="47" t="str">
        <f>VLOOKUP(S24,'[1]Over Teams'!$A$1:$E$33,2)</f>
        <v>RP Ans</v>
      </c>
      <c r="V24" s="42">
        <f>SUM(V22+1)</f>
        <v>43</v>
      </c>
      <c r="W24" s="43">
        <f>SUM(W22+$B$1)</f>
        <v>0.6527777777777779</v>
      </c>
      <c r="X24" s="44"/>
      <c r="Y24" s="45" t="s">
        <v>63</v>
      </c>
      <c r="Z24" s="47" t="str">
        <f>VLOOKUP(Y24,'[1]Over Teams'!$A$1:$E$33,2)</f>
        <v>Dina Moscow</v>
      </c>
      <c r="AB24" s="70"/>
      <c r="AC24" s="71" t="s">
        <v>102</v>
      </c>
      <c r="AD24" s="72"/>
      <c r="AE24" s="72"/>
      <c r="AF24" s="73"/>
    </row>
    <row r="25" spans="1:32" ht="15" customHeight="1" thickBot="1" thickTop="1">
      <c r="A25" s="34" t="s">
        <v>103</v>
      </c>
      <c r="B25" s="35"/>
      <c r="D25" s="49"/>
      <c r="E25" s="50"/>
      <c r="F25" s="59"/>
      <c r="G25" s="60" t="s">
        <v>35</v>
      </c>
      <c r="H25" s="61" t="str">
        <f>VLOOKUP(G25,'[1]Over Teams'!$A$1:$E$33,2)</f>
        <v>Sunbrero Charleroi</v>
      </c>
      <c r="J25" s="49"/>
      <c r="K25" s="50"/>
      <c r="L25" s="59"/>
      <c r="M25" s="60" t="s">
        <v>37</v>
      </c>
      <c r="N25" s="54" t="str">
        <f>VLOOKUP(M25,'[1]Over Teams'!$A$1:$E$33,2)</f>
        <v>Nat. Team Hongarijë</v>
      </c>
      <c r="P25" s="49"/>
      <c r="Q25" s="50"/>
      <c r="R25" s="59"/>
      <c r="S25" s="60" t="s">
        <v>81</v>
      </c>
      <c r="T25" s="54" t="str">
        <f>VLOOKUP(S25,'[1]Over Teams'!$A$1:$E$33,2)</f>
        <v>KMF Gramosi</v>
      </c>
      <c r="V25" s="49"/>
      <c r="W25" s="50"/>
      <c r="X25" s="59"/>
      <c r="Y25" s="60" t="s">
        <v>70</v>
      </c>
      <c r="Z25" s="54" t="str">
        <f>VLOOKUP(Y25,'[1]Over Teams'!$A$1:$E$33,2)</f>
        <v>Nat. Team Marocco</v>
      </c>
      <c r="AB25" s="74">
        <f>SUM(AB23+AB1)</f>
        <v>0.625</v>
      </c>
      <c r="AC25" s="75" t="s">
        <v>104</v>
      </c>
      <c r="AD25" s="76"/>
      <c r="AE25" s="76"/>
      <c r="AF25" s="86" t="s">
        <v>105</v>
      </c>
    </row>
    <row r="26" spans="4:32" ht="15" customHeight="1" thickBot="1" thickTop="1">
      <c r="D26" s="42">
        <f>SUM(D24+1)</f>
        <v>7</v>
      </c>
      <c r="E26" s="43">
        <f>SUM(E24+$B$1)</f>
        <v>0.9166666666666667</v>
      </c>
      <c r="F26" s="44"/>
      <c r="G26" s="45" t="s">
        <v>15</v>
      </c>
      <c r="H26" s="46" t="str">
        <f>VLOOKUP(G26,'[1]Over Teams'!$A$1:$E$33,2)</f>
        <v>Extreme Affligem</v>
      </c>
      <c r="J26" s="42">
        <f>SUM(J24+1)</f>
        <v>14</v>
      </c>
      <c r="K26" s="43">
        <f>SUM(K24+$B$1)</f>
        <v>0.6805555555555557</v>
      </c>
      <c r="L26" s="44"/>
      <c r="M26" s="45" t="s">
        <v>18</v>
      </c>
      <c r="N26" s="29" t="str">
        <f>VLOOKUP(M26,'[1]Over Teams'!$A$1:$E$33,2)</f>
        <v>Jako/Majo Genk</v>
      </c>
      <c r="P26" s="42">
        <f>SUM(P24+1)</f>
        <v>29</v>
      </c>
      <c r="Q26" s="43">
        <f>SUM(Q24+$B$1)</f>
        <v>0.6805555555555557</v>
      </c>
      <c r="R26" s="44"/>
      <c r="S26" s="45" t="s">
        <v>24</v>
      </c>
      <c r="T26" s="29" t="str">
        <f>VLOOKUP(S26,'[1]Over Teams'!$A$1:$E$33,2)</f>
        <v>ZVC CP Berchem</v>
      </c>
      <c r="V26" s="42">
        <f>SUM(V24+1)</f>
        <v>44</v>
      </c>
      <c r="W26" s="43">
        <f>SUM(W24+$B$1)</f>
        <v>0.6805555555555557</v>
      </c>
      <c r="X26" s="44"/>
      <c r="Y26" s="45" t="s">
        <v>73</v>
      </c>
      <c r="Z26" s="29" t="str">
        <f>VLOOKUP(Y26,'[1]Over Teams'!$A$1:$E$33,2)</f>
        <v>Sport/Osasco</v>
      </c>
      <c r="AB26" s="87"/>
      <c r="AC26" s="88" t="s">
        <v>106</v>
      </c>
      <c r="AD26" s="89"/>
      <c r="AE26" s="89"/>
      <c r="AF26" s="90"/>
    </row>
    <row r="27" spans="1:26" ht="15" customHeight="1" thickBot="1" thickTop="1">
      <c r="A27" s="91" t="s">
        <v>107</v>
      </c>
      <c r="B27" s="92"/>
      <c r="D27" s="49"/>
      <c r="E27" s="50"/>
      <c r="F27" s="59"/>
      <c r="G27" s="60" t="s">
        <v>18</v>
      </c>
      <c r="H27" s="61" t="str">
        <f>VLOOKUP(G27,'[1]Over Teams'!$A$1:$E$33,2)</f>
        <v>Jako/Majo Genk</v>
      </c>
      <c r="J27" s="49"/>
      <c r="K27" s="50"/>
      <c r="L27" s="59"/>
      <c r="M27" s="60" t="s">
        <v>21</v>
      </c>
      <c r="N27" s="54" t="str">
        <f>VLOOKUP(M27,'[1]Over Teams'!$A$1:$E$33,2)</f>
        <v>Inteko Moscow</v>
      </c>
      <c r="P27" s="49"/>
      <c r="Q27" s="50"/>
      <c r="R27" s="59"/>
      <c r="S27" s="60" t="s">
        <v>26</v>
      </c>
      <c r="T27" s="54" t="str">
        <f>VLOOKUP(S27,'[1]Over Teams'!$A$1:$E$33,2)</f>
        <v>Pegasus Aarschot</v>
      </c>
      <c r="V27" s="49"/>
      <c r="W27" s="50"/>
      <c r="X27" s="59"/>
      <c r="Y27" s="60" t="s">
        <v>81</v>
      </c>
      <c r="Z27" s="54" t="str">
        <f>VLOOKUP(Y27,'[1]Over Teams'!$A$1:$E$33,2)</f>
        <v>KMF Gramosi</v>
      </c>
    </row>
    <row r="28" spans="1:32" ht="15" customHeight="1" thickBot="1" thickTop="1">
      <c r="A28" s="93" t="s">
        <v>43</v>
      </c>
      <c r="B28" s="94" t="str">
        <f>VLOOKUP(A28,'[1]Over Teams'!$A$1:$E$33,2)</f>
        <v>ST Rekem</v>
      </c>
      <c r="J28" s="42">
        <f>SUM(J26+1)</f>
        <v>15</v>
      </c>
      <c r="K28" s="43">
        <f>SUM(K26+$B$1)</f>
        <v>0.7083333333333335</v>
      </c>
      <c r="L28" s="44"/>
      <c r="M28" s="45" t="s">
        <v>35</v>
      </c>
      <c r="N28" s="29" t="str">
        <f>VLOOKUP(M28,'[1]Over Teams'!$A$1:$E$33,2)</f>
        <v>Sunbrero Charleroi</v>
      </c>
      <c r="P28" s="42">
        <f>SUM(P26+1)</f>
        <v>30</v>
      </c>
      <c r="Q28" s="43">
        <f>SUM(Q26+$B$1)</f>
        <v>0.7083333333333335</v>
      </c>
      <c r="R28" s="44"/>
      <c r="S28" s="45" t="s">
        <v>15</v>
      </c>
      <c r="T28" s="29" t="str">
        <f>VLOOKUP(S28,'[1]Over Teams'!$A$1:$E$33,2)</f>
        <v>Extreme Affligem</v>
      </c>
      <c r="V28" s="42">
        <f>SUM(V26+1)</f>
        <v>45</v>
      </c>
      <c r="W28" s="43">
        <f>SUM(W26+$B$1)</f>
        <v>0.7083333333333335</v>
      </c>
      <c r="X28" s="44"/>
      <c r="Y28" s="45" t="s">
        <v>37</v>
      </c>
      <c r="Z28" s="29" t="str">
        <f>VLOOKUP(Y28,'[1]Over Teams'!$A$1:$E$33,2)</f>
        <v>Nat. Team Hongarijë</v>
      </c>
      <c r="AB28" s="39" t="s">
        <v>108</v>
      </c>
      <c r="AC28" s="95"/>
      <c r="AD28" s="95"/>
      <c r="AE28" s="95"/>
      <c r="AF28" s="96"/>
    </row>
    <row r="29" spans="1:32" ht="15" customHeight="1" thickBot="1" thickTop="1">
      <c r="A29" s="97" t="s">
        <v>45</v>
      </c>
      <c r="B29" s="98" t="str">
        <f>VLOOKUP(A29,'[1]Over Teams'!$A$1:$E$33,2)</f>
        <v>Juventini Beyne</v>
      </c>
      <c r="G29"/>
      <c r="J29" s="49"/>
      <c r="K29" s="50"/>
      <c r="L29" s="59"/>
      <c r="M29" s="60" t="s">
        <v>40</v>
      </c>
      <c r="N29" s="54" t="str">
        <f>VLOOKUP(M29,'[1]Over Teams'!$A$1:$E$33,2)</f>
        <v>Clearex Chorzow</v>
      </c>
      <c r="P29" s="49"/>
      <c r="Q29" s="50"/>
      <c r="R29" s="59"/>
      <c r="S29" s="60" t="s">
        <v>21</v>
      </c>
      <c r="T29" s="54" t="str">
        <f>VLOOKUP(S29,'[1]Over Teams'!$A$1:$E$33,2)</f>
        <v>Inteko Moscow</v>
      </c>
      <c r="V29" s="49"/>
      <c r="W29" s="50"/>
      <c r="X29" s="59"/>
      <c r="Y29" s="60" t="s">
        <v>40</v>
      </c>
      <c r="Z29" s="54" t="str">
        <f>VLOOKUP(Y29,'[1]Over Teams'!$A$1:$E$33,2)</f>
        <v>Clearex Chorzow</v>
      </c>
      <c r="AB29" s="39" t="s">
        <v>109</v>
      </c>
      <c r="AC29" s="95"/>
      <c r="AD29" s="95"/>
      <c r="AE29" s="95"/>
      <c r="AF29" s="96"/>
    </row>
    <row r="30" spans="1:32" ht="15" customHeight="1" thickTop="1">
      <c r="A30" s="97" t="s">
        <v>47</v>
      </c>
      <c r="B30" s="98" t="str">
        <f>VLOOKUP(A30,'[1]Over Teams'!$A$1:$E$33,2)</f>
        <v>Duitsland</v>
      </c>
      <c r="G30"/>
      <c r="J30" s="42">
        <f>SUM(J28+1)</f>
        <v>16</v>
      </c>
      <c r="K30" s="43">
        <f>SUM(K28+$B$1)</f>
        <v>0.7361111111111113</v>
      </c>
      <c r="L30" s="44"/>
      <c r="M30" s="45" t="s">
        <v>31</v>
      </c>
      <c r="N30" s="29" t="str">
        <f>VLOOKUP(M30,'[1]Over Teams'!$A$1:$E$33,2)</f>
        <v>LZV Kuypers</v>
      </c>
      <c r="P30" s="42">
        <f>SUM(P28+1)</f>
        <v>31</v>
      </c>
      <c r="Q30" s="43">
        <f>SUM(Q28+$B$1)</f>
        <v>0.7361111111111113</v>
      </c>
      <c r="R30" s="44"/>
      <c r="S30" s="45" t="s">
        <v>35</v>
      </c>
      <c r="T30" s="29" t="str">
        <f>VLOOKUP(S30,'[1]Over Teams'!$A$1:$E$33,2)</f>
        <v>Sunbrero Charleroi</v>
      </c>
      <c r="V30" s="42">
        <f>SUM(V28+1)</f>
        <v>46</v>
      </c>
      <c r="W30" s="43">
        <f>SUM(W28+$B$1)</f>
        <v>0.7361111111111113</v>
      </c>
      <c r="X30" s="44"/>
      <c r="Y30" s="45" t="s">
        <v>24</v>
      </c>
      <c r="Z30" s="29" t="str">
        <f>VLOOKUP(Y30,'[1]Over Teams'!$A$1:$E$33,2)</f>
        <v>ZVC CP Berchem</v>
      </c>
      <c r="AB30" s="66">
        <v>0.6666666666666666</v>
      </c>
      <c r="AC30" s="99" t="s">
        <v>94</v>
      </c>
      <c r="AD30" s="100"/>
      <c r="AE30" s="100"/>
      <c r="AF30" s="69" t="s">
        <v>110</v>
      </c>
    </row>
    <row r="31" spans="1:32" ht="15" customHeight="1" thickBot="1">
      <c r="A31" s="97" t="s">
        <v>50</v>
      </c>
      <c r="B31" s="98" t="str">
        <f>VLOOKUP(A31,'[1]Over Teams'!$A$1:$E$33,2)</f>
        <v>IT/SCN</v>
      </c>
      <c r="G31"/>
      <c r="J31" s="49"/>
      <c r="K31" s="50"/>
      <c r="L31" s="59"/>
      <c r="M31" s="60" t="s">
        <v>28</v>
      </c>
      <c r="N31" s="54" t="str">
        <f>VLOOKUP(M31,'[1]Over Teams'!$A$1:$E$33,2)</f>
        <v>Orkan Zagreb</v>
      </c>
      <c r="P31" s="49"/>
      <c r="Q31" s="50"/>
      <c r="R31" s="59"/>
      <c r="S31" s="60" t="s">
        <v>37</v>
      </c>
      <c r="T31" s="54" t="str">
        <f>VLOOKUP(S31,'[1]Over Teams'!$A$1:$E$33,2)</f>
        <v>Nat. Team Hongarijë</v>
      </c>
      <c r="V31" s="49"/>
      <c r="W31" s="50"/>
      <c r="X31" s="59"/>
      <c r="Y31" s="60" t="s">
        <v>31</v>
      </c>
      <c r="Z31" s="54" t="str">
        <f>VLOOKUP(Y31,'[1]Over Teams'!$A$1:$E$33,2)</f>
        <v>LZV Kuypers</v>
      </c>
      <c r="AB31" s="101"/>
      <c r="AC31" s="102" t="s">
        <v>101</v>
      </c>
      <c r="AD31" s="103"/>
      <c r="AE31" s="103"/>
      <c r="AF31" s="104"/>
    </row>
    <row r="32" spans="1:32" ht="15" customHeight="1" thickBot="1" thickTop="1">
      <c r="A32" s="105" t="s">
        <v>111</v>
      </c>
      <c r="B32" s="106"/>
      <c r="J32" s="42">
        <f>SUM(J30+1)</f>
        <v>17</v>
      </c>
      <c r="K32" s="43">
        <f>SUM(K30+$B$1)</f>
        <v>0.7638888888888891</v>
      </c>
      <c r="L32" s="44"/>
      <c r="M32" s="45" t="s">
        <v>45</v>
      </c>
      <c r="N32" s="29" t="str">
        <f>VLOOKUP(M32,'[1]Over Teams'!$A$1:$E$33,2)</f>
        <v>Juventini Beyne</v>
      </c>
      <c r="P32" s="42">
        <f>SUM(P30+1)</f>
        <v>32</v>
      </c>
      <c r="Q32" s="43">
        <f>SUM(Q30+$B$1)</f>
        <v>0.7638888888888891</v>
      </c>
      <c r="R32" s="44"/>
      <c r="S32" s="45" t="s">
        <v>43</v>
      </c>
      <c r="T32" s="29" t="str">
        <f>VLOOKUP(S32,'[1]Over Teams'!$A$1:$E$33,2)</f>
        <v>ST Rekem</v>
      </c>
      <c r="V32" s="42">
        <f>SUM(V30+1)</f>
        <v>47</v>
      </c>
      <c r="W32" s="43">
        <f>SUM(W30+$B$1)</f>
        <v>0.7638888888888891</v>
      </c>
      <c r="X32" s="44"/>
      <c r="Y32" s="45" t="s">
        <v>47</v>
      </c>
      <c r="Z32" s="29" t="str">
        <f>VLOOKUP(Y32,'[1]Over Teams'!$A$1:$E$33,2)</f>
        <v>Duitsland</v>
      </c>
      <c r="AB32" s="107">
        <f>SUM(AB30+AB1)</f>
        <v>0.7013888888888888</v>
      </c>
      <c r="AC32" s="108" t="s">
        <v>98</v>
      </c>
      <c r="AD32" s="109"/>
      <c r="AE32" s="109"/>
      <c r="AF32" s="110" t="s">
        <v>112</v>
      </c>
    </row>
    <row r="33" spans="1:32" ht="15" customHeight="1" thickBot="1" thickTop="1">
      <c r="A33" s="111" t="s">
        <v>113</v>
      </c>
      <c r="B33" s="112"/>
      <c r="J33" s="49"/>
      <c r="K33" s="50"/>
      <c r="L33" s="59"/>
      <c r="M33" s="60" t="s">
        <v>50</v>
      </c>
      <c r="N33" s="54" t="str">
        <f>VLOOKUP(M33,'[1]Over Teams'!$A$1:$E$33,2)</f>
        <v>IT/SCN</v>
      </c>
      <c r="P33" s="49"/>
      <c r="Q33" s="50"/>
      <c r="R33" s="59"/>
      <c r="S33" s="60" t="s">
        <v>47</v>
      </c>
      <c r="T33" s="54" t="str">
        <f>VLOOKUP(S33,'[1]Over Teams'!$A$1:$E$33,2)</f>
        <v>Duitsland</v>
      </c>
      <c r="V33" s="49"/>
      <c r="W33" s="50"/>
      <c r="X33" s="59"/>
      <c r="Y33" s="60" t="s">
        <v>50</v>
      </c>
      <c r="Z33" s="54" t="str">
        <f>VLOOKUP(Y33,'[1]Over Teams'!$A$1:$E$33,2)</f>
        <v>IT/SCN</v>
      </c>
      <c r="AB33" s="87"/>
      <c r="AC33" s="113" t="s">
        <v>105</v>
      </c>
      <c r="AD33" s="89"/>
      <c r="AE33" s="89"/>
      <c r="AF33" s="90"/>
    </row>
    <row r="34" spans="1:26" ht="15" customHeight="1" thickBot="1" thickTop="1">
      <c r="A34" s="114" t="s">
        <v>53</v>
      </c>
      <c r="B34" s="115" t="str">
        <f>VLOOKUP(A34,'[1]Over Teams'!$A$1:$E$33,2)</f>
        <v>ZVC Brasschaat</v>
      </c>
      <c r="J34" s="42">
        <f>SUM(J32+1)</f>
        <v>18</v>
      </c>
      <c r="K34" s="43">
        <f>SUM(K32+$B$1)</f>
        <v>0.7916666666666669</v>
      </c>
      <c r="L34" s="44"/>
      <c r="M34" s="45" t="s">
        <v>12</v>
      </c>
      <c r="N34" s="29" t="str">
        <f>VLOOKUP(M34,'[1]Over Teams'!$A$1:$E$33,2)</f>
        <v>Action 21 Charleroi</v>
      </c>
      <c r="P34" s="42">
        <f>SUM(P32+1)</f>
        <v>33</v>
      </c>
      <c r="Q34" s="43">
        <f>SUM(Q32+$B$1)</f>
        <v>0.7916666666666669</v>
      </c>
      <c r="R34" s="44"/>
      <c r="S34" s="45" t="s">
        <v>12</v>
      </c>
      <c r="T34" s="29" t="str">
        <f>VLOOKUP(S34,'[1]Over Teams'!$A$1:$E$33,2)</f>
        <v>Action 21 Charleroi</v>
      </c>
      <c r="V34" s="42">
        <f>SUM(V32+1)</f>
        <v>48</v>
      </c>
      <c r="W34" s="43">
        <f>SUM(W32+$B$1)</f>
        <v>0.7916666666666669</v>
      </c>
      <c r="X34" s="44"/>
      <c r="Y34" s="45" t="s">
        <v>12</v>
      </c>
      <c r="Z34" s="29" t="str">
        <f>VLOOKUP(Y34,'[1]Over Teams'!$A$1:$E$33,2)</f>
        <v>Action 21 Charleroi</v>
      </c>
    </row>
    <row r="35" spans="1:32" ht="15" customHeight="1" thickBot="1" thickTop="1">
      <c r="A35" s="116" t="s">
        <v>55</v>
      </c>
      <c r="B35" s="117" t="str">
        <f>VLOOKUP(A35,'[1]Over Teams'!$A$1:$E$33,2)</f>
        <v>Kermt Hasselt</v>
      </c>
      <c r="J35" s="49"/>
      <c r="K35" s="50"/>
      <c r="L35" s="59"/>
      <c r="M35" s="60" t="s">
        <v>15</v>
      </c>
      <c r="N35" s="54" t="str">
        <f>VLOOKUP(M35,'[1]Over Teams'!$A$1:$E$33,2)</f>
        <v>Extreme Affligem</v>
      </c>
      <c r="P35" s="49"/>
      <c r="Q35" s="50"/>
      <c r="R35" s="59"/>
      <c r="S35" s="60" t="s">
        <v>18</v>
      </c>
      <c r="T35" s="54" t="str">
        <f>VLOOKUP(S35,'[1]Over Teams'!$A$1:$E$33,2)</f>
        <v>Jako/Majo Genk</v>
      </c>
      <c r="V35" s="49"/>
      <c r="W35" s="50"/>
      <c r="X35" s="59"/>
      <c r="Y35" s="60" t="s">
        <v>21</v>
      </c>
      <c r="Z35" s="54" t="str">
        <f>VLOOKUP(Y35,'[1]Over Teams'!$A$1:$E$33,2)</f>
        <v>Inteko Moscow</v>
      </c>
      <c r="AB35" s="39" t="s">
        <v>114</v>
      </c>
      <c r="AC35" s="95"/>
      <c r="AD35" s="95"/>
      <c r="AE35" s="95"/>
      <c r="AF35" s="96"/>
    </row>
    <row r="36" spans="1:32" ht="15" customHeight="1" thickBot="1" thickTop="1">
      <c r="A36" s="116" t="s">
        <v>58</v>
      </c>
      <c r="B36" s="117" t="str">
        <f>VLOOKUP(A36,'[1]Over Teams'!$A$1:$E$33,2)</f>
        <v>Bunga Melati</v>
      </c>
      <c r="J36" s="42">
        <f>SUM(J34+1)</f>
        <v>19</v>
      </c>
      <c r="K36" s="43">
        <f>SUM(K34+$B$1)</f>
        <v>0.8194444444444446</v>
      </c>
      <c r="L36" s="44"/>
      <c r="M36" s="45" t="s">
        <v>78</v>
      </c>
      <c r="N36" s="29" t="str">
        <f>VLOOKUP(M36,'[1]Over Teams'!$A$1:$E$33,2)</f>
        <v>Paris Futsal</v>
      </c>
      <c r="P36" s="42">
        <f>SUM(P34+1)</f>
        <v>34</v>
      </c>
      <c r="Q36" s="43">
        <f>SUM(Q34+$B$1)</f>
        <v>0.8194444444444446</v>
      </c>
      <c r="R36" s="44"/>
      <c r="S36" s="45" t="s">
        <v>0</v>
      </c>
      <c r="T36" s="29" t="str">
        <f>VLOOKUP(S36,'[1]Over Teams'!$A$1:$E$33,2)</f>
        <v>ZVK Ford Genk</v>
      </c>
      <c r="V36"/>
      <c r="W36"/>
      <c r="X36"/>
      <c r="Y36"/>
      <c r="Z36"/>
      <c r="AB36" s="39" t="s">
        <v>115</v>
      </c>
      <c r="AC36" s="95"/>
      <c r="AD36" s="95"/>
      <c r="AE36" s="95"/>
      <c r="AF36" s="96"/>
    </row>
    <row r="37" spans="1:32" ht="15" customHeight="1" thickBot="1" thickTop="1">
      <c r="A37" s="118" t="s">
        <v>61</v>
      </c>
      <c r="B37" s="119" t="str">
        <f>VLOOKUP(A37,'[1]Over Teams'!$A$1:$E$33,2)</f>
        <v>Yekaterinburg</v>
      </c>
      <c r="J37" s="49"/>
      <c r="K37" s="50"/>
      <c r="L37" s="59"/>
      <c r="M37" s="60" t="s">
        <v>81</v>
      </c>
      <c r="N37" s="54" t="str">
        <f>VLOOKUP(M37,'[1]Over Teams'!$A$1:$E$33,2)</f>
        <v>KMF Gramosi</v>
      </c>
      <c r="P37" s="49"/>
      <c r="Q37" s="50"/>
      <c r="R37" s="59"/>
      <c r="S37" s="60" t="s">
        <v>9</v>
      </c>
      <c r="T37" s="54" t="str">
        <f>VLOOKUP(S37,'[1]Over Teams'!$A$1:$E$33,2)</f>
        <v>FC Hayk</v>
      </c>
      <c r="V37"/>
      <c r="W37"/>
      <c r="X37"/>
      <c r="Y37"/>
      <c r="Z37"/>
      <c r="AB37" s="120">
        <v>0.75</v>
      </c>
      <c r="AC37" s="121" t="s">
        <v>110</v>
      </c>
      <c r="AD37" s="122"/>
      <c r="AE37" s="123" t="s">
        <v>112</v>
      </c>
      <c r="AF37" s="124"/>
    </row>
    <row r="38" spans="1:32" ht="15" customHeight="1" thickBot="1" thickTop="1">
      <c r="A38" s="125" t="s">
        <v>116</v>
      </c>
      <c r="B38" s="126"/>
      <c r="J38" s="42">
        <f>SUM(J36+1)</f>
        <v>20</v>
      </c>
      <c r="K38" s="43">
        <f>SUM(K36+$B$1)</f>
        <v>0.8472222222222224</v>
      </c>
      <c r="L38" s="44"/>
      <c r="M38" s="45" t="s">
        <v>73</v>
      </c>
      <c r="N38" s="29" t="str">
        <f>VLOOKUP(M38,'[1]Over Teams'!$A$1:$E$33,2)</f>
        <v>Sport/Osasco</v>
      </c>
      <c r="P38" s="42">
        <f>SUM(P36+1)</f>
        <v>35</v>
      </c>
      <c r="Q38" s="43">
        <f>SUM(Q36+$B$1)</f>
        <v>0.8472222222222224</v>
      </c>
      <c r="R38" s="44"/>
      <c r="S38" s="45" t="s">
        <v>73</v>
      </c>
      <c r="T38" s="29" t="str">
        <f>VLOOKUP(S38,'[1]Over Teams'!$A$1:$E$33,2)</f>
        <v>Sport/Osasco</v>
      </c>
      <c r="V38"/>
      <c r="W38"/>
      <c r="X38"/>
      <c r="Y38"/>
      <c r="Z38"/>
      <c r="AB38" s="127"/>
      <c r="AC38" s="128"/>
      <c r="AD38" s="129"/>
      <c r="AE38" s="130"/>
      <c r="AF38" s="90"/>
    </row>
    <row r="39" spans="1:26" ht="15" customHeight="1" thickBot="1" thickTop="1">
      <c r="A39" s="111" t="s">
        <v>117</v>
      </c>
      <c r="B39" s="112"/>
      <c r="J39" s="49"/>
      <c r="K39" s="50"/>
      <c r="L39" s="59"/>
      <c r="M39" s="60" t="s">
        <v>76</v>
      </c>
      <c r="N39" s="54" t="str">
        <f>VLOOKUP(M39,'[1]Over Teams'!$A$1:$E$33,2)</f>
        <v>RP Ans</v>
      </c>
      <c r="P39" s="49"/>
      <c r="Q39" s="50"/>
      <c r="R39" s="59"/>
      <c r="S39" s="60" t="s">
        <v>78</v>
      </c>
      <c r="T39" s="54" t="str">
        <f>VLOOKUP(S39,'[1]Over Teams'!$A$1:$E$33,2)</f>
        <v>Paris Futsal</v>
      </c>
      <c r="V39"/>
      <c r="W39"/>
      <c r="X39"/>
      <c r="Y39"/>
      <c r="Z39"/>
    </row>
    <row r="40" spans="1:26" ht="15" customHeight="1" thickTop="1">
      <c r="A40" s="114" t="s">
        <v>63</v>
      </c>
      <c r="B40" s="115" t="str">
        <f>VLOOKUP(A40,'[1]Over Teams'!$A$1:$E$33,2)</f>
        <v>Dina Moscow</v>
      </c>
      <c r="J40" s="42">
        <f>SUM(J38+1)</f>
        <v>21</v>
      </c>
      <c r="K40" s="43">
        <f>SUM(K38+$B$1)</f>
        <v>0.8750000000000002</v>
      </c>
      <c r="L40" s="44"/>
      <c r="M40" s="45" t="s">
        <v>63</v>
      </c>
      <c r="N40" s="29" t="str">
        <f>VLOOKUP(M40,'[1]Over Teams'!$A$1:$E$33,2)</f>
        <v>Dina Moscow</v>
      </c>
      <c r="P40" s="42">
        <f>SUM(P38+1)</f>
        <v>36</v>
      </c>
      <c r="Q40" s="43">
        <f>SUM(Q38+$B$1)</f>
        <v>0.8750000000000002</v>
      </c>
      <c r="R40" s="44"/>
      <c r="S40" s="45" t="s">
        <v>63</v>
      </c>
      <c r="T40" s="29" t="str">
        <f>VLOOKUP(S40,'[1]Over Teams'!$A$1:$E$33,2)</f>
        <v>Dina Moscow</v>
      </c>
      <c r="V40"/>
      <c r="W40"/>
      <c r="X40"/>
      <c r="Y40"/>
      <c r="Z40"/>
    </row>
    <row r="41" spans="1:26" ht="15" customHeight="1" thickBot="1">
      <c r="A41" s="116" t="s">
        <v>66</v>
      </c>
      <c r="B41" s="117" t="str">
        <f>VLOOKUP(A41,'[1]Over Teams'!$A$1:$E$33,2)</f>
        <v>MC Lommel</v>
      </c>
      <c r="J41" s="49"/>
      <c r="K41" s="50"/>
      <c r="L41" s="59"/>
      <c r="M41" s="60" t="s">
        <v>66</v>
      </c>
      <c r="N41" s="54" t="str">
        <f>VLOOKUP(M41,'[1]Over Teams'!$A$1:$E$33,2)</f>
        <v>MC Lommel</v>
      </c>
      <c r="P41" s="49"/>
      <c r="Q41" s="50"/>
      <c r="R41" s="59"/>
      <c r="S41" s="60" t="s">
        <v>68</v>
      </c>
      <c r="T41" s="54" t="str">
        <f>VLOOKUP(S41,'[1]Over Teams'!$A$1:$E$33,2)</f>
        <v>D. Mouscron</v>
      </c>
      <c r="V41"/>
      <c r="W41"/>
      <c r="X41"/>
      <c r="Y41"/>
      <c r="Z41"/>
    </row>
    <row r="42" spans="1:26" ht="15" customHeight="1" thickTop="1">
      <c r="A42" s="116" t="s">
        <v>68</v>
      </c>
      <c r="B42" s="117" t="str">
        <f>VLOOKUP(A42,'[1]Over Teams'!$A$1:$E$33,2)</f>
        <v>D. Mouscron</v>
      </c>
      <c r="J42" s="42">
        <f>SUM(J40+1)</f>
        <v>22</v>
      </c>
      <c r="K42" s="43">
        <f>SUM(K40+$B$1)</f>
        <v>0.902777777777778</v>
      </c>
      <c r="L42" s="44"/>
      <c r="M42" s="45" t="s">
        <v>0</v>
      </c>
      <c r="N42" s="29" t="str">
        <f>VLOOKUP(M42,'[1]Over Teams'!$A$1:$E$33,2)</f>
        <v>ZVK Ford Genk</v>
      </c>
      <c r="P42" s="42">
        <f>SUM(P40+1)</f>
        <v>37</v>
      </c>
      <c r="Q42" s="43">
        <f>SUM(Q40+$B$1)</f>
        <v>0.902777777777778</v>
      </c>
      <c r="R42" s="44"/>
      <c r="S42" s="45" t="s">
        <v>24</v>
      </c>
      <c r="T42" s="29" t="str">
        <f>VLOOKUP(S42,'[1]Over Teams'!$A$1:$E$33,2)</f>
        <v>ZVC CP Berchem</v>
      </c>
      <c r="Z42"/>
    </row>
    <row r="43" spans="1:26" ht="15" customHeight="1" thickBot="1">
      <c r="A43" s="118" t="s">
        <v>70</v>
      </c>
      <c r="B43" s="119" t="str">
        <f>VLOOKUP(A43,'[1]Over Teams'!$A$1:$E$33,2)</f>
        <v>Nat. Team Marocco</v>
      </c>
      <c r="J43" s="49"/>
      <c r="K43" s="50"/>
      <c r="L43" s="59"/>
      <c r="M43" s="60" t="s">
        <v>6</v>
      </c>
      <c r="N43" s="54" t="str">
        <f>VLOOKUP(M43,'[1]Over Teams'!$A$1:$E$33,2)</f>
        <v>Bax-Zeefdrukkerij</v>
      </c>
      <c r="P43" s="49"/>
      <c r="Q43" s="50"/>
      <c r="R43" s="59"/>
      <c r="S43" s="60" t="s">
        <v>28</v>
      </c>
      <c r="T43" s="54" t="str">
        <f>VLOOKUP(S43,'[1]Over Teams'!$A$1:$E$33,2)</f>
        <v>Orkan Zagreb</v>
      </c>
      <c r="Z43"/>
    </row>
    <row r="44" spans="1:14" ht="14.25" thickBot="1" thickTop="1">
      <c r="A44" s="125" t="s">
        <v>118</v>
      </c>
      <c r="B44" s="126"/>
      <c r="J44"/>
      <c r="K44"/>
      <c r="L44"/>
      <c r="M44"/>
      <c r="N44"/>
    </row>
    <row r="45" spans="1:14" ht="14.25" thickBot="1" thickTop="1">
      <c r="A45" s="111" t="s">
        <v>119</v>
      </c>
      <c r="B45" s="112"/>
      <c r="J45"/>
      <c r="K45"/>
      <c r="L45"/>
      <c r="M45"/>
      <c r="N45"/>
    </row>
    <row r="46" spans="1:2" ht="13.5" thickTop="1">
      <c r="A46" s="114" t="s">
        <v>73</v>
      </c>
      <c r="B46" s="115" t="str">
        <f>VLOOKUP(A46,'[1]Over Teams'!$A$1:$E$33,2)</f>
        <v>Sport/Osasco</v>
      </c>
    </row>
    <row r="47" spans="1:2" ht="12.75">
      <c r="A47" s="116" t="s">
        <v>76</v>
      </c>
      <c r="B47" s="117" t="str">
        <f>VLOOKUP(A47,'[1]Over Teams'!$A$1:$E$33,2)</f>
        <v>RP Ans</v>
      </c>
    </row>
    <row r="48" spans="1:2" ht="12.75">
      <c r="A48" s="116" t="s">
        <v>78</v>
      </c>
      <c r="B48" s="117" t="str">
        <f>VLOOKUP(A48,'[1]Over Teams'!$A$1:$E$33,2)</f>
        <v>Paris Futsal</v>
      </c>
    </row>
    <row r="49" spans="1:2" ht="13.5" thickBot="1">
      <c r="A49" s="118" t="s">
        <v>81</v>
      </c>
      <c r="B49" s="119" t="str">
        <f>VLOOKUP(A49,'[1]Over Teams'!$A$1:$E$33,2)</f>
        <v>KMF Gramosi</v>
      </c>
    </row>
    <row r="50" spans="1:2" ht="14.25" thickBot="1" thickTop="1">
      <c r="A50" s="131" t="s">
        <v>120</v>
      </c>
      <c r="B50" s="132"/>
    </row>
    <row r="51" ht="13.5" thickTop="1"/>
    <row r="53" ht="12.75">
      <c r="A53" s="133"/>
    </row>
  </sheetData>
  <mergeCells count="119">
    <mergeCell ref="A45:B45"/>
    <mergeCell ref="Q40:Q41"/>
    <mergeCell ref="J42:J43"/>
    <mergeCell ref="K42:K43"/>
    <mergeCell ref="P42:P43"/>
    <mergeCell ref="Q42:Q43"/>
    <mergeCell ref="A39:B39"/>
    <mergeCell ref="J40:J41"/>
    <mergeCell ref="K40:K41"/>
    <mergeCell ref="P40:P41"/>
    <mergeCell ref="AB37:AB38"/>
    <mergeCell ref="AC37:AD38"/>
    <mergeCell ref="AE37:AF38"/>
    <mergeCell ref="J38:J39"/>
    <mergeCell ref="K38:K39"/>
    <mergeCell ref="P38:P39"/>
    <mergeCell ref="Q38:Q39"/>
    <mergeCell ref="Q34:Q35"/>
    <mergeCell ref="V34:V35"/>
    <mergeCell ref="W34:W35"/>
    <mergeCell ref="J36:J37"/>
    <mergeCell ref="K36:K37"/>
    <mergeCell ref="P36:P37"/>
    <mergeCell ref="Q36:Q37"/>
    <mergeCell ref="A33:B33"/>
    <mergeCell ref="J34:J35"/>
    <mergeCell ref="K34:K35"/>
    <mergeCell ref="P34:P35"/>
    <mergeCell ref="V32:V33"/>
    <mergeCell ref="W32:W33"/>
    <mergeCell ref="AB32:AB33"/>
    <mergeCell ref="AF32:AF33"/>
    <mergeCell ref="J32:J33"/>
    <mergeCell ref="K32:K33"/>
    <mergeCell ref="P32:P33"/>
    <mergeCell ref="Q32:Q33"/>
    <mergeCell ref="V30:V31"/>
    <mergeCell ref="W30:W31"/>
    <mergeCell ref="AB30:AB31"/>
    <mergeCell ref="AF30:AF31"/>
    <mergeCell ref="J30:J31"/>
    <mergeCell ref="K30:K31"/>
    <mergeCell ref="P30:P31"/>
    <mergeCell ref="Q30:Q31"/>
    <mergeCell ref="W26:W27"/>
    <mergeCell ref="A27:B27"/>
    <mergeCell ref="J28:J29"/>
    <mergeCell ref="K28:K29"/>
    <mergeCell ref="P28:P29"/>
    <mergeCell ref="Q28:Q29"/>
    <mergeCell ref="V28:V29"/>
    <mergeCell ref="W28:W29"/>
    <mergeCell ref="W24:W25"/>
    <mergeCell ref="AB25:AB26"/>
    <mergeCell ref="AF25:AF26"/>
    <mergeCell ref="D26:D27"/>
    <mergeCell ref="E26:E27"/>
    <mergeCell ref="J26:J27"/>
    <mergeCell ref="K26:K27"/>
    <mergeCell ref="P26:P27"/>
    <mergeCell ref="Q26:Q27"/>
    <mergeCell ref="V26:V27"/>
    <mergeCell ref="W22:W23"/>
    <mergeCell ref="AB23:AB24"/>
    <mergeCell ref="AF23:AF24"/>
    <mergeCell ref="D24:D25"/>
    <mergeCell ref="E24:E25"/>
    <mergeCell ref="J24:J25"/>
    <mergeCell ref="K24:K25"/>
    <mergeCell ref="P24:P25"/>
    <mergeCell ref="Q24:Q25"/>
    <mergeCell ref="V24:V25"/>
    <mergeCell ref="W20:W21"/>
    <mergeCell ref="AB21:AB22"/>
    <mergeCell ref="AF21:AF22"/>
    <mergeCell ref="D22:D23"/>
    <mergeCell ref="E22:E23"/>
    <mergeCell ref="J22:J23"/>
    <mergeCell ref="K22:K23"/>
    <mergeCell ref="P22:P23"/>
    <mergeCell ref="Q22:Q23"/>
    <mergeCell ref="V22:V23"/>
    <mergeCell ref="AB19:AB20"/>
    <mergeCell ref="AF19:AF20"/>
    <mergeCell ref="A20:B20"/>
    <mergeCell ref="D20:D21"/>
    <mergeCell ref="E20:E21"/>
    <mergeCell ref="J20:J21"/>
    <mergeCell ref="K20:K21"/>
    <mergeCell ref="P20:P21"/>
    <mergeCell ref="Q20:Q21"/>
    <mergeCell ref="V20:V21"/>
    <mergeCell ref="W16:W17"/>
    <mergeCell ref="D18:D19"/>
    <mergeCell ref="E18:E19"/>
    <mergeCell ref="J18:J19"/>
    <mergeCell ref="K18:K19"/>
    <mergeCell ref="P18:P19"/>
    <mergeCell ref="Q18:Q19"/>
    <mergeCell ref="V18:V19"/>
    <mergeCell ref="W18:W19"/>
    <mergeCell ref="Q14:Q15"/>
    <mergeCell ref="V14:V15"/>
    <mergeCell ref="W14:W15"/>
    <mergeCell ref="D16:D17"/>
    <mergeCell ref="E16:E17"/>
    <mergeCell ref="J16:J17"/>
    <mergeCell ref="K16:K17"/>
    <mergeCell ref="P16:P17"/>
    <mergeCell ref="Q16:Q17"/>
    <mergeCell ref="V16:V17"/>
    <mergeCell ref="E14:E15"/>
    <mergeCell ref="J14:J15"/>
    <mergeCell ref="K14:K15"/>
    <mergeCell ref="P14:P15"/>
    <mergeCell ref="A2:B2"/>
    <mergeCell ref="A8:B8"/>
    <mergeCell ref="A14:B14"/>
    <mergeCell ref="D14:D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3.00390625" style="0" customWidth="1"/>
    <col min="2" max="2" width="5.7109375" style="0" customWidth="1"/>
    <col min="3" max="3" width="17.7109375" style="0" bestFit="1" customWidth="1"/>
    <col min="4" max="5" width="3.421875" style="0" customWidth="1"/>
    <col min="6" max="7" width="18.140625" style="0" bestFit="1" customWidth="1"/>
  </cols>
  <sheetData>
    <row r="1" spans="1:7" ht="19.5" thickBot="1" thickTop="1">
      <c r="A1" s="180" t="s">
        <v>121</v>
      </c>
      <c r="B1" s="181"/>
      <c r="C1" s="181"/>
      <c r="D1" s="181"/>
      <c r="E1" s="181"/>
      <c r="F1" s="181"/>
      <c r="G1" s="182"/>
    </row>
    <row r="2" spans="1:7" ht="13.5" thickTop="1">
      <c r="A2" s="183">
        <v>1</v>
      </c>
      <c r="B2" s="184">
        <v>0.75</v>
      </c>
      <c r="C2" s="185">
        <v>37034</v>
      </c>
      <c r="D2" s="186" t="s">
        <v>0</v>
      </c>
      <c r="E2" s="186" t="s">
        <v>3</v>
      </c>
      <c r="F2" s="187" t="str">
        <f>VLOOKUP(D2,'[1]Over Teams'!$A$1:$E$33,2)</f>
        <v>ZVK Ford Genk</v>
      </c>
      <c r="G2" s="188" t="str">
        <f>VLOOKUP(E2,'[1]Over Teams'!$A$1:$E$33,2)</f>
        <v>P Koninksem</v>
      </c>
    </row>
    <row r="3" spans="1:7" ht="12.75">
      <c r="A3" s="189">
        <v>2</v>
      </c>
      <c r="B3" s="190">
        <v>0.7777777777777778</v>
      </c>
      <c r="C3" s="191">
        <v>37034</v>
      </c>
      <c r="D3" s="192" t="s">
        <v>43</v>
      </c>
      <c r="E3" s="192" t="s">
        <v>45</v>
      </c>
      <c r="F3" s="193" t="str">
        <f>VLOOKUP(D3,'[1]Over Teams'!$A$1:$E$33,2)</f>
        <v>ST Rekem</v>
      </c>
      <c r="G3" s="194" t="str">
        <f>VLOOKUP(E3,'[1]Over Teams'!$A$1:$E$33,2)</f>
        <v>Juventini Beyne</v>
      </c>
    </row>
    <row r="4" spans="1:7" ht="12.75">
      <c r="A4" s="189">
        <v>3</v>
      </c>
      <c r="B4" s="190">
        <v>0.8055555555555555</v>
      </c>
      <c r="C4" s="191">
        <v>37034</v>
      </c>
      <c r="D4" s="192" t="s">
        <v>53</v>
      </c>
      <c r="E4" s="192" t="s">
        <v>55</v>
      </c>
      <c r="F4" s="193" t="str">
        <f>VLOOKUP(D4,'[1]Over Teams'!$A$1:$E$33,2)</f>
        <v>ZVC Brasschaat</v>
      </c>
      <c r="G4" s="194" t="str">
        <f>VLOOKUP(E4,'[1]Over Teams'!$A$1:$E$33,2)</f>
        <v>Kermt Hasselt</v>
      </c>
    </row>
    <row r="5" spans="1:7" ht="12.75">
      <c r="A5" s="189">
        <v>4</v>
      </c>
      <c r="B5" s="190">
        <v>0.8333333333333334</v>
      </c>
      <c r="C5" s="191">
        <v>37034</v>
      </c>
      <c r="D5" s="192" t="s">
        <v>26</v>
      </c>
      <c r="E5" s="192" t="s">
        <v>31</v>
      </c>
      <c r="F5" s="193" t="str">
        <f>VLOOKUP(D5,'[1]Over Teams'!$A$1:$E$33,2)</f>
        <v>Pegasus Aarschot</v>
      </c>
      <c r="G5" s="194" t="str">
        <f>VLOOKUP(E5,'[1]Over Teams'!$A$1:$E$33,2)</f>
        <v>LZV Kuypers</v>
      </c>
    </row>
    <row r="6" spans="1:7" ht="12.75">
      <c r="A6" s="189">
        <v>5</v>
      </c>
      <c r="B6" s="190">
        <v>0.8611111111111112</v>
      </c>
      <c r="C6" s="191">
        <v>37034</v>
      </c>
      <c r="D6" s="192" t="s">
        <v>66</v>
      </c>
      <c r="E6" s="192" t="s">
        <v>68</v>
      </c>
      <c r="F6" s="193" t="str">
        <f>VLOOKUP(D6,'[1]Over Teams'!$A$1:$E$33,2)</f>
        <v>MC Lommel</v>
      </c>
      <c r="G6" s="194" t="str">
        <f>VLOOKUP(E6,'[1]Over Teams'!$A$1:$E$33,2)</f>
        <v>D. Mouscron</v>
      </c>
    </row>
    <row r="7" spans="1:7" ht="12.75">
      <c r="A7" s="189">
        <v>6</v>
      </c>
      <c r="B7" s="190">
        <v>0.8888888888888888</v>
      </c>
      <c r="C7" s="191">
        <v>37034</v>
      </c>
      <c r="D7" s="192" t="s">
        <v>33</v>
      </c>
      <c r="E7" s="192" t="s">
        <v>35</v>
      </c>
      <c r="F7" s="193" t="str">
        <f>VLOOKUP(D7,'[1]Over Teams'!$A$1:$E$33,2)</f>
        <v>E. Bocholt</v>
      </c>
      <c r="G7" s="194" t="str">
        <f>VLOOKUP(E7,'[1]Over Teams'!$A$1:$E$33,2)</f>
        <v>Sunbrero Charleroi</v>
      </c>
    </row>
    <row r="8" spans="1:7" ht="13.5" thickBot="1">
      <c r="A8" s="195">
        <v>7</v>
      </c>
      <c r="B8" s="196">
        <v>0.9166666666666666</v>
      </c>
      <c r="C8" s="197">
        <v>37034</v>
      </c>
      <c r="D8" s="198" t="s">
        <v>15</v>
      </c>
      <c r="E8" s="198" t="s">
        <v>18</v>
      </c>
      <c r="F8" s="199" t="str">
        <f>VLOOKUP(D8,'[1]Over Teams'!$A$1:$E$33,2)</f>
        <v>Extreme Affligem</v>
      </c>
      <c r="G8" s="200" t="str">
        <f>VLOOKUP(E8,'[1]Over Teams'!$A$1:$E$33,2)</f>
        <v>Jako/Majo Genk</v>
      </c>
    </row>
    <row r="9" spans="1:7" ht="13.5" thickTop="1">
      <c r="A9" s="183">
        <v>8</v>
      </c>
      <c r="B9" s="184">
        <v>0.513888888888889</v>
      </c>
      <c r="C9" s="185">
        <v>37035</v>
      </c>
      <c r="D9" s="186" t="s">
        <v>3</v>
      </c>
      <c r="E9" s="186" t="s">
        <v>9</v>
      </c>
      <c r="F9" s="187" t="str">
        <f>VLOOKUP(D9,'[1]Over Teams'!$A$1:$E$33,2)</f>
        <v>P Koninksem</v>
      </c>
      <c r="G9" s="188" t="str">
        <f>VLOOKUP(E9,'[1]Over Teams'!$A$1:$E$33,2)</f>
        <v>FC Hayk</v>
      </c>
    </row>
    <row r="10" spans="1:7" ht="12.75">
      <c r="A10" s="189">
        <v>9</v>
      </c>
      <c r="B10" s="190">
        <v>0.5416666666666666</v>
      </c>
      <c r="C10" s="191">
        <v>37035</v>
      </c>
      <c r="D10" s="192" t="s">
        <v>43</v>
      </c>
      <c r="E10" s="192" t="s">
        <v>47</v>
      </c>
      <c r="F10" s="193" t="str">
        <f>VLOOKUP(D10,'[1]Over Teams'!$A$1:$E$33,2)</f>
        <v>ST Rekem</v>
      </c>
      <c r="G10" s="194" t="str">
        <f>VLOOKUP(E10,'[1]Over Teams'!$A$1:$E$33,2)</f>
        <v>Duitsland</v>
      </c>
    </row>
    <row r="11" spans="1:7" ht="12.75">
      <c r="A11" s="189">
        <v>10</v>
      </c>
      <c r="B11" s="190">
        <v>0.5694444444444444</v>
      </c>
      <c r="C11" s="191">
        <v>37035</v>
      </c>
      <c r="D11" s="192" t="s">
        <v>55</v>
      </c>
      <c r="E11" s="192" t="s">
        <v>61</v>
      </c>
      <c r="F11" s="193" t="str">
        <f>VLOOKUP(D11,'[1]Over Teams'!$A$1:$E$33,2)</f>
        <v>Kermt Hasselt</v>
      </c>
      <c r="G11" s="194" t="str">
        <f>VLOOKUP(E11,'[1]Over Teams'!$A$1:$E$33,2)</f>
        <v>Yekaterinburg</v>
      </c>
    </row>
    <row r="12" spans="1:7" ht="12.75">
      <c r="A12" s="189">
        <v>11</v>
      </c>
      <c r="B12" s="190">
        <v>0.5972222222222222</v>
      </c>
      <c r="C12" s="191">
        <v>37035</v>
      </c>
      <c r="D12" s="192" t="s">
        <v>53</v>
      </c>
      <c r="E12" s="192" t="s">
        <v>58</v>
      </c>
      <c r="F12" s="193" t="str">
        <f>VLOOKUP(D12,'[1]Over Teams'!$A$1:$E$33,2)</f>
        <v>ZVC Brasschaat</v>
      </c>
      <c r="G12" s="194" t="str">
        <f>VLOOKUP(E12,'[1]Over Teams'!$A$1:$E$33,2)</f>
        <v>Bunga Melati</v>
      </c>
    </row>
    <row r="13" spans="1:7" ht="12.75">
      <c r="A13" s="189">
        <v>12</v>
      </c>
      <c r="B13" s="190">
        <v>0.625</v>
      </c>
      <c r="C13" s="191">
        <v>37035</v>
      </c>
      <c r="D13" s="192" t="s">
        <v>68</v>
      </c>
      <c r="E13" s="192" t="s">
        <v>70</v>
      </c>
      <c r="F13" s="193" t="str">
        <f>VLOOKUP(D13,'[1]Over Teams'!$A$1:$E$33,2)</f>
        <v>D. Mouscron</v>
      </c>
      <c r="G13" s="194" t="str">
        <f>VLOOKUP(E13,'[1]Over Teams'!$A$1:$E$33,2)</f>
        <v>Nat. Team Marocco</v>
      </c>
    </row>
    <row r="14" spans="1:7" ht="12.75">
      <c r="A14" s="189">
        <v>13</v>
      </c>
      <c r="B14" s="190">
        <v>0.6527777777777778</v>
      </c>
      <c r="C14" s="191">
        <v>37035</v>
      </c>
      <c r="D14" s="192" t="s">
        <v>33</v>
      </c>
      <c r="E14" s="192" t="s">
        <v>37</v>
      </c>
      <c r="F14" s="193" t="str">
        <f>VLOOKUP(D14,'[1]Over Teams'!$A$1:$E$33,2)</f>
        <v>E. Bocholt</v>
      </c>
      <c r="G14" s="194" t="str">
        <f>VLOOKUP(E14,'[1]Over Teams'!$A$1:$E$33,2)</f>
        <v>Nat. Team Hongarijë</v>
      </c>
    </row>
    <row r="15" spans="1:7" ht="12.75">
      <c r="A15" s="189">
        <v>14</v>
      </c>
      <c r="B15" s="190">
        <v>0.6805555555555555</v>
      </c>
      <c r="C15" s="191">
        <v>37035</v>
      </c>
      <c r="D15" s="192" t="s">
        <v>18</v>
      </c>
      <c r="E15" s="192" t="s">
        <v>21</v>
      </c>
      <c r="F15" s="193" t="str">
        <f>VLOOKUP(D15,'[1]Over Teams'!$A$1:$E$33,2)</f>
        <v>Jako/Majo Genk</v>
      </c>
      <c r="G15" s="194" t="str">
        <f>VLOOKUP(E15,'[1]Over Teams'!$A$1:$E$33,2)</f>
        <v>Inteko Moscow</v>
      </c>
    </row>
    <row r="16" spans="1:7" ht="12.75">
      <c r="A16" s="189">
        <v>15</v>
      </c>
      <c r="B16" s="190">
        <v>0.7083333333333334</v>
      </c>
      <c r="C16" s="191">
        <v>37035</v>
      </c>
      <c r="D16" s="192" t="s">
        <v>35</v>
      </c>
      <c r="E16" s="192" t="s">
        <v>40</v>
      </c>
      <c r="F16" s="193" t="str">
        <f>VLOOKUP(D16,'[1]Over Teams'!$A$1:$E$33,2)</f>
        <v>Sunbrero Charleroi</v>
      </c>
      <c r="G16" s="194" t="str">
        <f>VLOOKUP(E16,'[1]Over Teams'!$A$1:$E$33,2)</f>
        <v>Clearex Chorzow</v>
      </c>
    </row>
    <row r="17" spans="1:7" ht="12.75">
      <c r="A17" s="189">
        <v>16</v>
      </c>
      <c r="B17" s="190">
        <v>0.7361111111111112</v>
      </c>
      <c r="C17" s="191">
        <v>37035</v>
      </c>
      <c r="D17" s="192" t="s">
        <v>31</v>
      </c>
      <c r="E17" s="192" t="s">
        <v>28</v>
      </c>
      <c r="F17" s="193" t="str">
        <f>VLOOKUP(D17,'[1]Over Teams'!$A$1:$E$33,2)</f>
        <v>LZV Kuypers</v>
      </c>
      <c r="G17" s="194" t="str">
        <f>VLOOKUP(E17,'[1]Over Teams'!$A$1:$E$33,2)</f>
        <v>Orkan Zagreb</v>
      </c>
    </row>
    <row r="18" spans="1:7" ht="12.75">
      <c r="A18" s="189">
        <v>17</v>
      </c>
      <c r="B18" s="190">
        <v>0.7638888888888888</v>
      </c>
      <c r="C18" s="191">
        <v>37035</v>
      </c>
      <c r="D18" s="192" t="s">
        <v>45</v>
      </c>
      <c r="E18" s="192" t="s">
        <v>50</v>
      </c>
      <c r="F18" s="193" t="str">
        <f>VLOOKUP(D18,'[1]Over Teams'!$A$1:$E$33,2)</f>
        <v>Juventini Beyne</v>
      </c>
      <c r="G18" s="194" t="str">
        <f>VLOOKUP(E18,'[1]Over Teams'!$A$1:$E$33,2)</f>
        <v>IT/SCN</v>
      </c>
    </row>
    <row r="19" spans="1:7" ht="12.75">
      <c r="A19" s="189">
        <v>18</v>
      </c>
      <c r="B19" s="190">
        <v>0.7916666666666666</v>
      </c>
      <c r="C19" s="191">
        <v>37035</v>
      </c>
      <c r="D19" s="192" t="s">
        <v>12</v>
      </c>
      <c r="E19" s="192" t="s">
        <v>15</v>
      </c>
      <c r="F19" s="193" t="str">
        <f>VLOOKUP(D19,'[1]Over Teams'!$A$1:$E$33,2)</f>
        <v>Action 21 Charleroi</v>
      </c>
      <c r="G19" s="194" t="str">
        <f>VLOOKUP(E19,'[1]Over Teams'!$A$1:$E$33,2)</f>
        <v>Extreme Affligem</v>
      </c>
    </row>
    <row r="20" spans="1:7" ht="12.75">
      <c r="A20" s="189">
        <v>19</v>
      </c>
      <c r="B20" s="190">
        <v>0.8194444444444445</v>
      </c>
      <c r="C20" s="191">
        <v>37035</v>
      </c>
      <c r="D20" s="192" t="s">
        <v>78</v>
      </c>
      <c r="E20" s="192" t="s">
        <v>81</v>
      </c>
      <c r="F20" s="193" t="str">
        <f>VLOOKUP(D20,'[1]Over Teams'!$A$1:$E$33,2)</f>
        <v>Paris Futsal</v>
      </c>
      <c r="G20" s="194" t="str">
        <f>VLOOKUP(E20,'[1]Over Teams'!$A$1:$E$33,2)</f>
        <v>KMF Gramosi</v>
      </c>
    </row>
    <row r="21" spans="1:7" ht="12.75">
      <c r="A21" s="189">
        <v>20</v>
      </c>
      <c r="B21" s="190">
        <v>0.8472222222222222</v>
      </c>
      <c r="C21" s="191">
        <v>37035</v>
      </c>
      <c r="D21" s="192" t="s">
        <v>73</v>
      </c>
      <c r="E21" s="192" t="s">
        <v>76</v>
      </c>
      <c r="F21" s="193" t="str">
        <f>VLOOKUP(D21,'[1]Over Teams'!$A$1:$E$33,2)</f>
        <v>Sport/Osasco</v>
      </c>
      <c r="G21" s="194" t="str">
        <f>VLOOKUP(E21,'[1]Over Teams'!$A$1:$E$33,2)</f>
        <v>RP Ans</v>
      </c>
    </row>
    <row r="22" spans="1:7" ht="12.75">
      <c r="A22" s="189">
        <v>21</v>
      </c>
      <c r="B22" s="190">
        <v>0.875</v>
      </c>
      <c r="C22" s="191">
        <v>37035</v>
      </c>
      <c r="D22" s="192" t="s">
        <v>63</v>
      </c>
      <c r="E22" s="192" t="s">
        <v>66</v>
      </c>
      <c r="F22" s="193" t="str">
        <f>VLOOKUP(D22,'[1]Over Teams'!$A$1:$E$33,2)</f>
        <v>Dina Moscow</v>
      </c>
      <c r="G22" s="194" t="str">
        <f>VLOOKUP(E22,'[1]Over Teams'!$A$1:$E$33,2)</f>
        <v>MC Lommel</v>
      </c>
    </row>
    <row r="23" spans="1:7" ht="13.5" thickBot="1">
      <c r="A23" s="195">
        <v>22</v>
      </c>
      <c r="B23" s="196">
        <v>0.9027777777777778</v>
      </c>
      <c r="C23" s="197">
        <v>37035</v>
      </c>
      <c r="D23" s="198" t="s">
        <v>0</v>
      </c>
      <c r="E23" s="198" t="s">
        <v>6</v>
      </c>
      <c r="F23" s="199" t="str">
        <f>VLOOKUP(D23,'[1]Over Teams'!$A$1:$E$33,2)</f>
        <v>ZVK Ford Genk</v>
      </c>
      <c r="G23" s="200" t="str">
        <f>VLOOKUP(E23,'[1]Over Teams'!$A$1:$E$33,2)</f>
        <v>Bax-Zeefdrukkerij</v>
      </c>
    </row>
    <row r="24" spans="1:7" ht="13.5" thickTop="1">
      <c r="A24" s="183">
        <v>23</v>
      </c>
      <c r="B24" s="184">
        <v>0.513888888888889</v>
      </c>
      <c r="C24" s="185">
        <v>37036</v>
      </c>
      <c r="D24" s="186" t="s">
        <v>66</v>
      </c>
      <c r="E24" s="186" t="s">
        <v>70</v>
      </c>
      <c r="F24" s="187" t="str">
        <f>VLOOKUP(D24,'[1]Over Teams'!$A$1:$E$33,2)</f>
        <v>MC Lommel</v>
      </c>
      <c r="G24" s="188" t="str">
        <f>VLOOKUP(E24,'[1]Over Teams'!$A$1:$E$33,2)</f>
        <v>Nat. Team Marocco</v>
      </c>
    </row>
    <row r="25" spans="1:7" ht="12.75">
      <c r="A25" s="189">
        <v>24</v>
      </c>
      <c r="B25" s="190">
        <v>0.5416666666666666</v>
      </c>
      <c r="C25" s="191">
        <v>37036</v>
      </c>
      <c r="D25" s="192" t="s">
        <v>53</v>
      </c>
      <c r="E25" s="192" t="s">
        <v>61</v>
      </c>
      <c r="F25" s="193" t="str">
        <f>VLOOKUP(D25,'[1]Over Teams'!$A$1:$E$33,2)</f>
        <v>ZVC Brasschaat</v>
      </c>
      <c r="G25" s="194" t="str">
        <f>VLOOKUP(E25,'[1]Over Teams'!$A$1:$E$33,2)</f>
        <v>Yekaterinburg</v>
      </c>
    </row>
    <row r="26" spans="1:7" ht="12.75">
      <c r="A26" s="189">
        <v>25</v>
      </c>
      <c r="B26" s="190">
        <v>0.5694444444444444</v>
      </c>
      <c r="C26" s="191">
        <v>37036</v>
      </c>
      <c r="D26" s="192" t="s">
        <v>33</v>
      </c>
      <c r="E26" s="192" t="s">
        <v>40</v>
      </c>
      <c r="F26" s="193" t="str">
        <f>VLOOKUP(D26,'[1]Over Teams'!$A$1:$E$33,2)</f>
        <v>E. Bocholt</v>
      </c>
      <c r="G26" s="194" t="str">
        <f>VLOOKUP(E26,'[1]Over Teams'!$A$1:$E$33,2)</f>
        <v>Clearex Chorzow</v>
      </c>
    </row>
    <row r="27" spans="1:7" ht="12.75">
      <c r="A27" s="189">
        <v>26</v>
      </c>
      <c r="B27" s="190">
        <v>0.5972222222222222</v>
      </c>
      <c r="C27" s="191">
        <v>37036</v>
      </c>
      <c r="D27" s="192" t="s">
        <v>3</v>
      </c>
      <c r="E27" s="192" t="s">
        <v>6</v>
      </c>
      <c r="F27" s="193" t="str">
        <f>VLOOKUP(D27,'[1]Over Teams'!$A$1:$E$33,2)</f>
        <v>P Koninksem</v>
      </c>
      <c r="G27" s="194" t="str">
        <f>VLOOKUP(E27,'[1]Over Teams'!$A$1:$E$33,2)</f>
        <v>Bax-Zeefdrukkerij</v>
      </c>
    </row>
    <row r="28" spans="1:7" ht="12.75">
      <c r="A28" s="189">
        <v>27</v>
      </c>
      <c r="B28" s="190">
        <v>0.625</v>
      </c>
      <c r="C28" s="191">
        <v>37036</v>
      </c>
      <c r="D28" s="192" t="s">
        <v>58</v>
      </c>
      <c r="E28" s="192" t="s">
        <v>61</v>
      </c>
      <c r="F28" s="193" t="str">
        <f>VLOOKUP(D28,'[1]Over Teams'!$A$1:$E$33,2)</f>
        <v>Bunga Melati</v>
      </c>
      <c r="G28" s="194" t="str">
        <f>VLOOKUP(E28,'[1]Over Teams'!$A$1:$E$33,2)</f>
        <v>Yekaterinburg</v>
      </c>
    </row>
    <row r="29" spans="1:7" ht="12.75">
      <c r="A29" s="189">
        <v>28</v>
      </c>
      <c r="B29" s="190">
        <v>0.6527777777777778</v>
      </c>
      <c r="C29" s="191">
        <v>37036</v>
      </c>
      <c r="D29" s="192" t="s">
        <v>76</v>
      </c>
      <c r="E29" s="192" t="s">
        <v>81</v>
      </c>
      <c r="F29" s="193" t="str">
        <f>VLOOKUP(D29,'[1]Over Teams'!$A$1:$E$33,2)</f>
        <v>RP Ans</v>
      </c>
      <c r="G29" s="194" t="str">
        <f>VLOOKUP(E29,'[1]Over Teams'!$A$1:$E$33,2)</f>
        <v>KMF Gramosi</v>
      </c>
    </row>
    <row r="30" spans="1:7" ht="12.75">
      <c r="A30" s="189">
        <v>29</v>
      </c>
      <c r="B30" s="190">
        <v>0.6805555555555555</v>
      </c>
      <c r="C30" s="191">
        <v>37036</v>
      </c>
      <c r="D30" s="192" t="s">
        <v>24</v>
      </c>
      <c r="E30" s="192" t="s">
        <v>26</v>
      </c>
      <c r="F30" s="193" t="str">
        <f>VLOOKUP(D30,'[1]Over Teams'!$A$1:$E$33,2)</f>
        <v>ZVC CP Berchem</v>
      </c>
      <c r="G30" s="194" t="str">
        <f>VLOOKUP(E30,'[1]Over Teams'!$A$1:$E$33,2)</f>
        <v>Pegasus Aarschot</v>
      </c>
    </row>
    <row r="31" spans="1:7" ht="12.75">
      <c r="A31" s="189">
        <v>30</v>
      </c>
      <c r="B31" s="190">
        <v>0.7083333333333334</v>
      </c>
      <c r="C31" s="191">
        <v>37036</v>
      </c>
      <c r="D31" s="192" t="s">
        <v>15</v>
      </c>
      <c r="E31" s="192" t="s">
        <v>21</v>
      </c>
      <c r="F31" s="193" t="str">
        <f>VLOOKUP(D31,'[1]Over Teams'!$A$1:$E$33,2)</f>
        <v>Extreme Affligem</v>
      </c>
      <c r="G31" s="194" t="str">
        <f>VLOOKUP(E31,'[1]Over Teams'!$A$1:$E$33,2)</f>
        <v>Inteko Moscow</v>
      </c>
    </row>
    <row r="32" spans="1:7" ht="12.75">
      <c r="A32" s="189">
        <v>31</v>
      </c>
      <c r="B32" s="190">
        <v>0.7361111111111112</v>
      </c>
      <c r="C32" s="191">
        <v>37036</v>
      </c>
      <c r="D32" s="192" t="s">
        <v>35</v>
      </c>
      <c r="E32" s="192" t="s">
        <v>37</v>
      </c>
      <c r="F32" s="193" t="str">
        <f>VLOOKUP(D32,'[1]Over Teams'!$A$1:$E$33,2)</f>
        <v>Sunbrero Charleroi</v>
      </c>
      <c r="G32" s="194" t="str">
        <f>VLOOKUP(E32,'[1]Over Teams'!$A$1:$E$33,2)</f>
        <v>Nat. Team Hongarijë</v>
      </c>
    </row>
    <row r="33" spans="1:7" ht="12.75">
      <c r="A33" s="189">
        <v>32</v>
      </c>
      <c r="B33" s="190">
        <v>0.7638888888888888</v>
      </c>
      <c r="C33" s="191">
        <v>37036</v>
      </c>
      <c r="D33" s="192" t="s">
        <v>43</v>
      </c>
      <c r="E33" s="192" t="s">
        <v>47</v>
      </c>
      <c r="F33" s="193" t="str">
        <f>VLOOKUP(D33,'[1]Over Teams'!$A$1:$E$33,2)</f>
        <v>ST Rekem</v>
      </c>
      <c r="G33" s="194" t="str">
        <f>VLOOKUP(E33,'[1]Over Teams'!$A$1:$E$33,2)</f>
        <v>Duitsland</v>
      </c>
    </row>
    <row r="34" spans="1:7" ht="12.75">
      <c r="A34" s="189">
        <v>33</v>
      </c>
      <c r="B34" s="190">
        <v>0.7916666666666666</v>
      </c>
      <c r="C34" s="191">
        <v>37036</v>
      </c>
      <c r="D34" s="192" t="s">
        <v>12</v>
      </c>
      <c r="E34" s="192" t="s">
        <v>18</v>
      </c>
      <c r="F34" s="193" t="str">
        <f>VLOOKUP(D34,'[1]Over Teams'!$A$1:$E$33,2)</f>
        <v>Action 21 Charleroi</v>
      </c>
      <c r="G34" s="194" t="str">
        <f>VLOOKUP(E34,'[1]Over Teams'!$A$1:$E$33,2)</f>
        <v>Jako/Majo Genk</v>
      </c>
    </row>
    <row r="35" spans="1:7" ht="12.75">
      <c r="A35" s="189">
        <v>34</v>
      </c>
      <c r="B35" s="190">
        <v>0.8194444444444445</v>
      </c>
      <c r="C35" s="191">
        <v>37036</v>
      </c>
      <c r="D35" s="192" t="s">
        <v>0</v>
      </c>
      <c r="E35" s="192" t="s">
        <v>9</v>
      </c>
      <c r="F35" s="193" t="str">
        <f>VLOOKUP(D35,'[1]Over Teams'!$A$1:$E$33,2)</f>
        <v>ZVK Ford Genk</v>
      </c>
      <c r="G35" s="194" t="str">
        <f>VLOOKUP(E35,'[1]Over Teams'!$A$1:$E$33,2)</f>
        <v>FC Hayk</v>
      </c>
    </row>
    <row r="36" spans="1:7" ht="12.75">
      <c r="A36" s="189">
        <v>35</v>
      </c>
      <c r="B36" s="190">
        <v>0.8472222222222222</v>
      </c>
      <c r="C36" s="191">
        <v>37036</v>
      </c>
      <c r="D36" s="192" t="s">
        <v>73</v>
      </c>
      <c r="E36" s="192" t="s">
        <v>78</v>
      </c>
      <c r="F36" s="193" t="str">
        <f>VLOOKUP(D36,'[1]Over Teams'!$A$1:$E$33,2)</f>
        <v>Sport/Osasco</v>
      </c>
      <c r="G36" s="194" t="str">
        <f>VLOOKUP(E36,'[1]Over Teams'!$A$1:$E$33,2)</f>
        <v>Paris Futsal</v>
      </c>
    </row>
    <row r="37" spans="1:7" ht="12.75">
      <c r="A37" s="189">
        <v>36</v>
      </c>
      <c r="B37" s="190">
        <v>0.875</v>
      </c>
      <c r="C37" s="191">
        <v>37036</v>
      </c>
      <c r="D37" s="192" t="s">
        <v>63</v>
      </c>
      <c r="E37" s="192" t="s">
        <v>68</v>
      </c>
      <c r="F37" s="193" t="str">
        <f>VLOOKUP(D37,'[1]Over Teams'!$A$1:$E$33,2)</f>
        <v>Dina Moscow</v>
      </c>
      <c r="G37" s="194" t="str">
        <f>VLOOKUP(E37,'[1]Over Teams'!$A$1:$E$33,2)</f>
        <v>D. Mouscron</v>
      </c>
    </row>
    <row r="38" spans="1:7" ht="13.5" thickBot="1">
      <c r="A38" s="195">
        <v>37</v>
      </c>
      <c r="B38" s="196">
        <v>0.9027777777777778</v>
      </c>
      <c r="C38" s="197">
        <v>37036</v>
      </c>
      <c r="D38" s="198" t="s">
        <v>24</v>
      </c>
      <c r="E38" s="198" t="s">
        <v>28</v>
      </c>
      <c r="F38" s="199" t="str">
        <f>VLOOKUP(D38,'[1]Over Teams'!$A$1:$E$33,2)</f>
        <v>ZVC CP Berchem</v>
      </c>
      <c r="G38" s="200" t="str">
        <f>VLOOKUP(E38,'[1]Over Teams'!$A$1:$E$33,2)</f>
        <v>Orkan Zagreb</v>
      </c>
    </row>
    <row r="39" spans="1:7" ht="13.5" thickTop="1">
      <c r="A39" s="183">
        <v>38</v>
      </c>
      <c r="B39" s="184">
        <v>0.5208333333333334</v>
      </c>
      <c r="C39" s="185">
        <v>37037</v>
      </c>
      <c r="D39" s="186" t="s">
        <v>76</v>
      </c>
      <c r="E39" s="186" t="s">
        <v>78</v>
      </c>
      <c r="F39" s="187" t="str">
        <f>VLOOKUP(D39,'[1]Over Teams'!$A$1:$E$33,2)</f>
        <v>RP Ans</v>
      </c>
      <c r="G39" s="188" t="str">
        <f>VLOOKUP(E39,'[1]Over Teams'!$A$1:$E$33,2)</f>
        <v>Paris Futsal</v>
      </c>
    </row>
    <row r="40" spans="1:7" ht="12.75">
      <c r="A40" s="189">
        <v>39</v>
      </c>
      <c r="B40" s="190">
        <v>0.5416666666666666</v>
      </c>
      <c r="C40" s="191">
        <v>37037</v>
      </c>
      <c r="D40" s="192" t="s">
        <v>26</v>
      </c>
      <c r="E40" s="192" t="s">
        <v>28</v>
      </c>
      <c r="F40" s="193" t="str">
        <f>VLOOKUP(D40,'[1]Over Teams'!$A$1:$E$33,2)</f>
        <v>Pegasus Aarschot</v>
      </c>
      <c r="G40" s="194" t="str">
        <f>VLOOKUP(E40,'[1]Over Teams'!$A$1:$E$33,2)</f>
        <v>Orkan Zagreb</v>
      </c>
    </row>
    <row r="41" spans="1:7" ht="12.75">
      <c r="A41" s="189">
        <v>40</v>
      </c>
      <c r="B41" s="190">
        <v>0.5694444444444444</v>
      </c>
      <c r="C41" s="191">
        <v>37037</v>
      </c>
      <c r="D41" s="192" t="s">
        <v>45</v>
      </c>
      <c r="E41" s="192" t="s">
        <v>50</v>
      </c>
      <c r="F41" s="193" t="str">
        <f>VLOOKUP(D41,'[1]Over Teams'!$A$1:$E$33,2)</f>
        <v>Juventini Beyne</v>
      </c>
      <c r="G41" s="194" t="str">
        <f>VLOOKUP(E41,'[1]Over Teams'!$A$1:$E$33,2)</f>
        <v>IT/SCN</v>
      </c>
    </row>
    <row r="42" spans="1:7" ht="12.75">
      <c r="A42" s="189">
        <v>41</v>
      </c>
      <c r="B42" s="190">
        <v>0.5972222222222222</v>
      </c>
      <c r="C42" s="191">
        <v>37037</v>
      </c>
      <c r="D42" s="192" t="s">
        <v>6</v>
      </c>
      <c r="E42" s="192" t="s">
        <v>9</v>
      </c>
      <c r="F42" s="193" t="str">
        <f>VLOOKUP(D42,'[1]Over Teams'!$A$1:$E$33,2)</f>
        <v>Bax-Zeefdrukkerij</v>
      </c>
      <c r="G42" s="194" t="str">
        <f>VLOOKUP(E42,'[1]Over Teams'!$A$1:$E$33,2)</f>
        <v>FC Hayk</v>
      </c>
    </row>
    <row r="43" spans="1:7" ht="12.75">
      <c r="A43" s="189">
        <v>42</v>
      </c>
      <c r="B43" s="190">
        <v>0.625</v>
      </c>
      <c r="C43" s="191">
        <v>37037</v>
      </c>
      <c r="D43" s="192" t="s">
        <v>58</v>
      </c>
      <c r="E43" s="192" t="s">
        <v>55</v>
      </c>
      <c r="F43" s="193" t="str">
        <f>VLOOKUP(D43,'[1]Over Teams'!$A$1:$E$33,2)</f>
        <v>Bunga Melati</v>
      </c>
      <c r="G43" s="194" t="str">
        <f>VLOOKUP(E43,'[1]Over Teams'!$A$1:$E$33,2)</f>
        <v>Kermt Hasselt</v>
      </c>
    </row>
    <row r="44" spans="1:7" ht="12.75">
      <c r="A44" s="189">
        <v>43</v>
      </c>
      <c r="B44" s="190">
        <v>0.6527777777777778</v>
      </c>
      <c r="C44" s="191">
        <v>37037</v>
      </c>
      <c r="D44" s="192" t="s">
        <v>63</v>
      </c>
      <c r="E44" s="192" t="s">
        <v>70</v>
      </c>
      <c r="F44" s="193" t="str">
        <f>VLOOKUP(D44,'[1]Over Teams'!$A$1:$E$33,2)</f>
        <v>Dina Moscow</v>
      </c>
      <c r="G44" s="194" t="str">
        <f>VLOOKUP(E44,'[1]Over Teams'!$A$1:$E$33,2)</f>
        <v>Nat. Team Marocco</v>
      </c>
    </row>
    <row r="45" spans="1:7" ht="12.75">
      <c r="A45" s="189">
        <v>44</v>
      </c>
      <c r="B45" s="190">
        <v>0.6805555555555555</v>
      </c>
      <c r="C45" s="191">
        <v>37037</v>
      </c>
      <c r="D45" s="192" t="s">
        <v>73</v>
      </c>
      <c r="E45" s="192" t="s">
        <v>81</v>
      </c>
      <c r="F45" s="193" t="str">
        <f>VLOOKUP(D45,'[1]Over Teams'!$A$1:$E$33,2)</f>
        <v>Sport/Osasco</v>
      </c>
      <c r="G45" s="194" t="str">
        <f>VLOOKUP(E45,'[1]Over Teams'!$A$1:$E$33,2)</f>
        <v>KMF Gramosi</v>
      </c>
    </row>
    <row r="46" spans="1:7" ht="12.75">
      <c r="A46" s="189">
        <v>45</v>
      </c>
      <c r="B46" s="190">
        <v>0.7083333333333334</v>
      </c>
      <c r="C46" s="191">
        <v>37037</v>
      </c>
      <c r="D46" s="192" t="s">
        <v>37</v>
      </c>
      <c r="E46" s="192" t="s">
        <v>40</v>
      </c>
      <c r="F46" s="193" t="str">
        <f>VLOOKUP(D46,'[1]Over Teams'!$A$1:$E$33,2)</f>
        <v>Nat. Team Hongarijë</v>
      </c>
      <c r="G46" s="194" t="str">
        <f>VLOOKUP(E46,'[1]Over Teams'!$A$1:$E$33,2)</f>
        <v>Clearex Chorzow</v>
      </c>
    </row>
    <row r="47" spans="1:7" ht="12.75">
      <c r="A47" s="189">
        <v>46</v>
      </c>
      <c r="B47" s="190">
        <v>0.7361111111111112</v>
      </c>
      <c r="C47" s="191">
        <v>37037</v>
      </c>
      <c r="D47" s="192" t="s">
        <v>24</v>
      </c>
      <c r="E47" s="192" t="s">
        <v>31</v>
      </c>
      <c r="F47" s="193" t="str">
        <f>VLOOKUP(D47,'[1]Over Teams'!$A$1:$E$33,2)</f>
        <v>ZVC CP Berchem</v>
      </c>
      <c r="G47" s="194" t="str">
        <f>VLOOKUP(E47,'[1]Over Teams'!$A$1:$E$33,2)</f>
        <v>LZV Kuypers</v>
      </c>
    </row>
    <row r="48" spans="1:7" ht="12.75">
      <c r="A48" s="189">
        <v>47</v>
      </c>
      <c r="B48" s="190">
        <v>0.7638888888888888</v>
      </c>
      <c r="C48" s="191">
        <v>37037</v>
      </c>
      <c r="D48" s="192" t="s">
        <v>47</v>
      </c>
      <c r="E48" s="192" t="s">
        <v>50</v>
      </c>
      <c r="F48" s="193" t="str">
        <f>VLOOKUP(D48,'[1]Over Teams'!$A$1:$E$33,2)</f>
        <v>Duitsland</v>
      </c>
      <c r="G48" s="194" t="str">
        <f>VLOOKUP(E48,'[1]Over Teams'!$A$1:$E$33,2)</f>
        <v>IT/SCN</v>
      </c>
    </row>
    <row r="49" spans="1:7" ht="13.5" thickBot="1">
      <c r="A49" s="195">
        <v>48</v>
      </c>
      <c r="B49" s="196">
        <v>0.7916666666666666</v>
      </c>
      <c r="C49" s="197">
        <v>37037</v>
      </c>
      <c r="D49" s="198" t="s">
        <v>12</v>
      </c>
      <c r="E49" s="198" t="s">
        <v>21</v>
      </c>
      <c r="F49" s="199" t="str">
        <f>VLOOKUP(D49,'[1]Over Teams'!$A$1:$E$33,2)</f>
        <v>Action 21 Charleroi</v>
      </c>
      <c r="G49" s="200" t="str">
        <f>VLOOKUP(E49,'[1]Over Teams'!$A$1:$E$33,2)</f>
        <v>Inteko Moscow</v>
      </c>
    </row>
    <row r="50" ht="13.5" thickTop="1"/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:G49"/>
    </sheetView>
  </sheetViews>
  <sheetFormatPr defaultColWidth="9.140625" defaultRowHeight="12.75"/>
  <cols>
    <col min="1" max="1" width="3.28125" style="0" customWidth="1"/>
    <col min="2" max="2" width="6.421875" style="0" customWidth="1"/>
    <col min="3" max="3" width="20.140625" style="0" bestFit="1" customWidth="1"/>
    <col min="4" max="5" width="4.00390625" style="0" customWidth="1"/>
    <col min="6" max="7" width="20.57421875" style="0" bestFit="1" customWidth="1"/>
  </cols>
  <sheetData>
    <row r="1" spans="1:7" ht="19.5" thickBot="1" thickTop="1">
      <c r="A1" s="134" t="s">
        <v>121</v>
      </c>
      <c r="B1" s="135"/>
      <c r="C1" s="135"/>
      <c r="D1" s="135"/>
      <c r="E1" s="135"/>
      <c r="F1" s="135"/>
      <c r="G1" s="136"/>
    </row>
    <row r="2" spans="1:7" ht="13.5" thickTop="1">
      <c r="A2" s="137">
        <v>1</v>
      </c>
      <c r="B2" s="138">
        <v>0.75</v>
      </c>
      <c r="C2" s="139">
        <v>37034</v>
      </c>
      <c r="D2" s="44" t="s">
        <v>0</v>
      </c>
      <c r="E2" s="44" t="s">
        <v>3</v>
      </c>
      <c r="F2" s="140" t="str">
        <f>VLOOKUP(D2,'[1]Over Teams'!$A$1:$E$33,2)</f>
        <v>ZVK Ford Genk</v>
      </c>
      <c r="G2" s="141" t="str">
        <f>VLOOKUP(E2,'[1]Over Teams'!$A$1:$E$33,2)</f>
        <v>P Koninksem</v>
      </c>
    </row>
    <row r="3" spans="1:7" ht="12.75">
      <c r="A3" s="142">
        <v>8</v>
      </c>
      <c r="B3" s="143">
        <v>0.513888888888889</v>
      </c>
      <c r="C3" s="144">
        <v>37035</v>
      </c>
      <c r="D3" s="145" t="s">
        <v>3</v>
      </c>
      <c r="E3" s="145" t="s">
        <v>9</v>
      </c>
      <c r="F3" s="146" t="str">
        <f>VLOOKUP(D3,'[1]Over Teams'!$A$1:$E$33,2)</f>
        <v>P Koninksem</v>
      </c>
      <c r="G3" s="147" t="str">
        <f>VLOOKUP(E3,'[1]Over Teams'!$A$1:$E$33,2)</f>
        <v>FC Hayk</v>
      </c>
    </row>
    <row r="4" spans="1:7" ht="12.75">
      <c r="A4" s="142">
        <v>22</v>
      </c>
      <c r="B4" s="143">
        <v>0.9027777777777778</v>
      </c>
      <c r="C4" s="144">
        <v>37035</v>
      </c>
      <c r="D4" s="145" t="s">
        <v>0</v>
      </c>
      <c r="E4" s="145" t="s">
        <v>6</v>
      </c>
      <c r="F4" s="146" t="str">
        <f>VLOOKUP(D4,'[1]Over Teams'!$A$1:$E$33,2)</f>
        <v>ZVK Ford Genk</v>
      </c>
      <c r="G4" s="147" t="str">
        <f>VLOOKUP(E4,'[1]Over Teams'!$A$1:$E$33,2)</f>
        <v>Bax-Zeefdrukkerij</v>
      </c>
    </row>
    <row r="5" spans="1:7" ht="12.75">
      <c r="A5" s="142">
        <v>26</v>
      </c>
      <c r="B5" s="143">
        <v>0.5972222222222222</v>
      </c>
      <c r="C5" s="144">
        <v>37036</v>
      </c>
      <c r="D5" s="145" t="s">
        <v>3</v>
      </c>
      <c r="E5" s="145" t="s">
        <v>6</v>
      </c>
      <c r="F5" s="146" t="str">
        <f>VLOOKUP(D5,'[1]Over Teams'!$A$1:$E$33,2)</f>
        <v>P Koninksem</v>
      </c>
      <c r="G5" s="147" t="str">
        <f>VLOOKUP(E5,'[1]Over Teams'!$A$1:$E$33,2)</f>
        <v>Bax-Zeefdrukkerij</v>
      </c>
    </row>
    <row r="6" spans="1:7" ht="12.75">
      <c r="A6" s="142">
        <v>34</v>
      </c>
      <c r="B6" s="143">
        <v>0.8194444444444445</v>
      </c>
      <c r="C6" s="144">
        <v>37036</v>
      </c>
      <c r="D6" s="145" t="s">
        <v>0</v>
      </c>
      <c r="E6" s="145" t="s">
        <v>9</v>
      </c>
      <c r="F6" s="146" t="str">
        <f>VLOOKUP(D6,'[1]Over Teams'!$A$1:$E$33,2)</f>
        <v>ZVK Ford Genk</v>
      </c>
      <c r="G6" s="147" t="str">
        <f>VLOOKUP(E6,'[1]Over Teams'!$A$1:$E$33,2)</f>
        <v>FC Hayk</v>
      </c>
    </row>
    <row r="7" spans="1:7" ht="13.5" thickBot="1">
      <c r="A7" s="148">
        <v>41</v>
      </c>
      <c r="B7" s="149">
        <v>0.5972222222222222</v>
      </c>
      <c r="C7" s="150">
        <v>37037</v>
      </c>
      <c r="D7" s="151" t="s">
        <v>6</v>
      </c>
      <c r="E7" s="151" t="s">
        <v>9</v>
      </c>
      <c r="F7" s="152" t="str">
        <f>VLOOKUP(D7,'[1]Over Teams'!$A$1:$E$33,2)</f>
        <v>Bax-Zeefdrukkerij</v>
      </c>
      <c r="G7" s="153" t="str">
        <f>VLOOKUP(E7,'[1]Over Teams'!$A$1:$E$33,2)</f>
        <v>FC Hayk</v>
      </c>
    </row>
    <row r="8" spans="1:7" ht="13.5" thickTop="1">
      <c r="A8" s="137">
        <v>7</v>
      </c>
      <c r="B8" s="138">
        <v>0.9166666666666666</v>
      </c>
      <c r="C8" s="139">
        <v>37034</v>
      </c>
      <c r="D8" s="44" t="s">
        <v>15</v>
      </c>
      <c r="E8" s="44" t="s">
        <v>18</v>
      </c>
      <c r="F8" s="140" t="str">
        <f>VLOOKUP(D8,'[1]Over Teams'!$A$1:$E$33,2)</f>
        <v>Extreme Affligem</v>
      </c>
      <c r="G8" s="141" t="str">
        <f>VLOOKUP(E8,'[1]Over Teams'!$A$1:$E$33,2)</f>
        <v>Jako/Majo Genk</v>
      </c>
    </row>
    <row r="9" spans="1:7" ht="12.75">
      <c r="A9" s="142">
        <v>14</v>
      </c>
      <c r="B9" s="143">
        <v>0.6805555555555555</v>
      </c>
      <c r="C9" s="144">
        <v>37035</v>
      </c>
      <c r="D9" s="145" t="s">
        <v>18</v>
      </c>
      <c r="E9" s="145" t="s">
        <v>21</v>
      </c>
      <c r="F9" s="146" t="str">
        <f>VLOOKUP(D9,'[1]Over Teams'!$A$1:$E$33,2)</f>
        <v>Jako/Majo Genk</v>
      </c>
      <c r="G9" s="147" t="str">
        <f>VLOOKUP(E9,'[1]Over Teams'!$A$1:$E$33,2)</f>
        <v>Inteko Moscow</v>
      </c>
    </row>
    <row r="10" spans="1:7" ht="12.75">
      <c r="A10" s="142">
        <v>18</v>
      </c>
      <c r="B10" s="143">
        <v>0.7916666666666666</v>
      </c>
      <c r="C10" s="144">
        <v>37035</v>
      </c>
      <c r="D10" s="145" t="s">
        <v>12</v>
      </c>
      <c r="E10" s="145" t="s">
        <v>15</v>
      </c>
      <c r="F10" s="146" t="str">
        <f>VLOOKUP(D10,'[1]Over Teams'!$A$1:$E$33,2)</f>
        <v>Action 21 Charleroi</v>
      </c>
      <c r="G10" s="147" t="str">
        <f>VLOOKUP(E10,'[1]Over Teams'!$A$1:$E$33,2)</f>
        <v>Extreme Affligem</v>
      </c>
    </row>
    <row r="11" spans="1:7" ht="12.75">
      <c r="A11" s="142">
        <v>30</v>
      </c>
      <c r="B11" s="143">
        <v>0.7083333333333334</v>
      </c>
      <c r="C11" s="144">
        <v>37036</v>
      </c>
      <c r="D11" s="145" t="s">
        <v>15</v>
      </c>
      <c r="E11" s="145" t="s">
        <v>21</v>
      </c>
      <c r="F11" s="146" t="str">
        <f>VLOOKUP(D11,'[1]Over Teams'!$A$1:$E$33,2)</f>
        <v>Extreme Affligem</v>
      </c>
      <c r="G11" s="147" t="str">
        <f>VLOOKUP(E11,'[1]Over Teams'!$A$1:$E$33,2)</f>
        <v>Inteko Moscow</v>
      </c>
    </row>
    <row r="12" spans="1:7" ht="12.75">
      <c r="A12" s="142">
        <v>33</v>
      </c>
      <c r="B12" s="143">
        <v>0.7916666666666666</v>
      </c>
      <c r="C12" s="144">
        <v>37036</v>
      </c>
      <c r="D12" s="145" t="s">
        <v>12</v>
      </c>
      <c r="E12" s="145" t="s">
        <v>18</v>
      </c>
      <c r="F12" s="146" t="str">
        <f>VLOOKUP(D12,'[1]Over Teams'!$A$1:$E$33,2)</f>
        <v>Action 21 Charleroi</v>
      </c>
      <c r="G12" s="147" t="str">
        <f>VLOOKUP(E12,'[1]Over Teams'!$A$1:$E$33,2)</f>
        <v>Jako/Majo Genk</v>
      </c>
    </row>
    <row r="13" spans="1:7" ht="13.5" thickBot="1">
      <c r="A13" s="148">
        <v>48</v>
      </c>
      <c r="B13" s="149">
        <v>0.7916666666666666</v>
      </c>
      <c r="C13" s="150">
        <v>37037</v>
      </c>
      <c r="D13" s="151" t="s">
        <v>12</v>
      </c>
      <c r="E13" s="151" t="s">
        <v>21</v>
      </c>
      <c r="F13" s="152" t="str">
        <f>VLOOKUP(D13,'[1]Over Teams'!$A$1:$E$33,2)</f>
        <v>Action 21 Charleroi</v>
      </c>
      <c r="G13" s="153" t="str">
        <f>VLOOKUP(E13,'[1]Over Teams'!$A$1:$E$33,2)</f>
        <v>Inteko Moscow</v>
      </c>
    </row>
    <row r="14" spans="1:7" ht="13.5" thickTop="1">
      <c r="A14" s="137">
        <v>4</v>
      </c>
      <c r="B14" s="138">
        <v>0.8333333333333334</v>
      </c>
      <c r="C14" s="139">
        <v>37034</v>
      </c>
      <c r="D14" s="44" t="s">
        <v>26</v>
      </c>
      <c r="E14" s="44" t="s">
        <v>31</v>
      </c>
      <c r="F14" s="140" t="str">
        <f>VLOOKUP(D14,'[1]Over Teams'!$A$1:$E$33,2)</f>
        <v>Pegasus Aarschot</v>
      </c>
      <c r="G14" s="141" t="str">
        <f>VLOOKUP(E14,'[1]Over Teams'!$A$1:$E$33,2)</f>
        <v>LZV Kuypers</v>
      </c>
    </row>
    <row r="15" spans="1:7" ht="12.75">
      <c r="A15" s="142">
        <v>16</v>
      </c>
      <c r="B15" s="143">
        <v>0.7361111111111112</v>
      </c>
      <c r="C15" s="144">
        <v>37035</v>
      </c>
      <c r="D15" s="145" t="s">
        <v>31</v>
      </c>
      <c r="E15" s="145" t="s">
        <v>28</v>
      </c>
      <c r="F15" s="146" t="str">
        <f>VLOOKUP(D15,'[1]Over Teams'!$A$1:$E$33,2)</f>
        <v>LZV Kuypers</v>
      </c>
      <c r="G15" s="147" t="str">
        <f>VLOOKUP(E15,'[1]Over Teams'!$A$1:$E$33,2)</f>
        <v>Orkan Zagreb</v>
      </c>
    </row>
    <row r="16" spans="1:7" ht="12.75">
      <c r="A16" s="142">
        <v>29</v>
      </c>
      <c r="B16" s="143">
        <v>0.6805555555555555</v>
      </c>
      <c r="C16" s="144">
        <v>37036</v>
      </c>
      <c r="D16" s="145" t="s">
        <v>24</v>
      </c>
      <c r="E16" s="145" t="s">
        <v>26</v>
      </c>
      <c r="F16" s="146" t="str">
        <f>VLOOKUP(D16,'[1]Over Teams'!$A$1:$E$33,2)</f>
        <v>ZVC CP Berchem</v>
      </c>
      <c r="G16" s="147" t="str">
        <f>VLOOKUP(E16,'[1]Over Teams'!$A$1:$E$33,2)</f>
        <v>Pegasus Aarschot</v>
      </c>
    </row>
    <row r="17" spans="1:7" ht="12.75">
      <c r="A17" s="142">
        <v>37</v>
      </c>
      <c r="B17" s="143">
        <v>0.9027777777777778</v>
      </c>
      <c r="C17" s="144">
        <v>37036</v>
      </c>
      <c r="D17" s="145" t="s">
        <v>24</v>
      </c>
      <c r="E17" s="145" t="s">
        <v>28</v>
      </c>
      <c r="F17" s="146" t="str">
        <f>VLOOKUP(D17,'[1]Over Teams'!$A$1:$E$33,2)</f>
        <v>ZVC CP Berchem</v>
      </c>
      <c r="G17" s="147" t="str">
        <f>VLOOKUP(E17,'[1]Over Teams'!$A$1:$E$33,2)</f>
        <v>Orkan Zagreb</v>
      </c>
    </row>
    <row r="18" spans="1:7" ht="12.75">
      <c r="A18" s="154">
        <v>39</v>
      </c>
      <c r="B18" s="155">
        <v>0.5416666666666666</v>
      </c>
      <c r="C18" s="156">
        <v>37037</v>
      </c>
      <c r="D18" s="157" t="s">
        <v>26</v>
      </c>
      <c r="E18" s="157" t="s">
        <v>28</v>
      </c>
      <c r="F18" s="158" t="str">
        <f>VLOOKUP(D18,'[1]Over Teams'!$A$1:$E$33,2)</f>
        <v>Pegasus Aarschot</v>
      </c>
      <c r="G18" s="159" t="str">
        <f>VLOOKUP(E18,'[1]Over Teams'!$A$1:$E$33,2)</f>
        <v>Orkan Zagreb</v>
      </c>
    </row>
    <row r="19" spans="1:7" ht="13.5" thickBot="1">
      <c r="A19" s="160">
        <v>46</v>
      </c>
      <c r="B19" s="161">
        <v>0.7361111111111112</v>
      </c>
      <c r="C19" s="162">
        <v>37037</v>
      </c>
      <c r="D19" s="163" t="s">
        <v>24</v>
      </c>
      <c r="E19" s="163" t="s">
        <v>31</v>
      </c>
      <c r="F19" s="164" t="str">
        <f>VLOOKUP(D19,'[1]Over Teams'!$A$1:$E$33,2)</f>
        <v>ZVC CP Berchem</v>
      </c>
      <c r="G19" s="165" t="str">
        <f>VLOOKUP(E19,'[1]Over Teams'!$A$1:$E$33,2)</f>
        <v>LZV Kuypers</v>
      </c>
    </row>
    <row r="20" spans="1:7" ht="13.5" thickTop="1">
      <c r="A20" s="166">
        <v>6</v>
      </c>
      <c r="B20" s="167">
        <v>0.8888888888888888</v>
      </c>
      <c r="C20" s="168">
        <v>37034</v>
      </c>
      <c r="D20" s="169" t="s">
        <v>33</v>
      </c>
      <c r="E20" s="169" t="s">
        <v>35</v>
      </c>
      <c r="F20" s="170" t="str">
        <f>VLOOKUP(D20,'[1]Over Teams'!$A$1:$E$33,2)</f>
        <v>E. Bocholt</v>
      </c>
      <c r="G20" s="171" t="str">
        <f>VLOOKUP(E20,'[1]Over Teams'!$A$1:$E$33,2)</f>
        <v>Sunbrero Charleroi</v>
      </c>
    </row>
    <row r="21" spans="1:7" ht="12.75">
      <c r="A21" s="142">
        <v>13</v>
      </c>
      <c r="B21" s="143">
        <v>0.6527777777777778</v>
      </c>
      <c r="C21" s="144">
        <v>37035</v>
      </c>
      <c r="D21" s="145" t="s">
        <v>33</v>
      </c>
      <c r="E21" s="145" t="s">
        <v>37</v>
      </c>
      <c r="F21" s="146" t="str">
        <f>VLOOKUP(D21,'[1]Over Teams'!$A$1:$E$33,2)</f>
        <v>E. Bocholt</v>
      </c>
      <c r="G21" s="147" t="str">
        <f>VLOOKUP(E21,'[1]Over Teams'!$A$1:$E$33,2)</f>
        <v>Nat. Team Hongarijë</v>
      </c>
    </row>
    <row r="22" spans="1:7" ht="12.75">
      <c r="A22" s="142">
        <v>15</v>
      </c>
      <c r="B22" s="143">
        <v>0.7083333333333334</v>
      </c>
      <c r="C22" s="144">
        <v>37035</v>
      </c>
      <c r="D22" s="145" t="s">
        <v>35</v>
      </c>
      <c r="E22" s="145" t="s">
        <v>40</v>
      </c>
      <c r="F22" s="146" t="str">
        <f>VLOOKUP(D22,'[1]Over Teams'!$A$1:$E$33,2)</f>
        <v>Sunbrero Charleroi</v>
      </c>
      <c r="G22" s="147" t="str">
        <f>VLOOKUP(E22,'[1]Over Teams'!$A$1:$E$33,2)</f>
        <v>Clearex Chorzow</v>
      </c>
    </row>
    <row r="23" spans="1:7" ht="12.75">
      <c r="A23" s="142">
        <v>25</v>
      </c>
      <c r="B23" s="143">
        <v>0.5694444444444444</v>
      </c>
      <c r="C23" s="144">
        <v>37036</v>
      </c>
      <c r="D23" s="145" t="s">
        <v>33</v>
      </c>
      <c r="E23" s="145" t="s">
        <v>40</v>
      </c>
      <c r="F23" s="146" t="str">
        <f>VLOOKUP(D23,'[1]Over Teams'!$A$1:$E$33,2)</f>
        <v>E. Bocholt</v>
      </c>
      <c r="G23" s="147" t="str">
        <f>VLOOKUP(E23,'[1]Over Teams'!$A$1:$E$33,2)</f>
        <v>Clearex Chorzow</v>
      </c>
    </row>
    <row r="24" spans="1:7" ht="12.75">
      <c r="A24" s="142">
        <v>31</v>
      </c>
      <c r="B24" s="143">
        <v>0.7361111111111112</v>
      </c>
      <c r="C24" s="144">
        <v>37036</v>
      </c>
      <c r="D24" s="145" t="s">
        <v>35</v>
      </c>
      <c r="E24" s="145" t="s">
        <v>37</v>
      </c>
      <c r="F24" s="146" t="str">
        <f>VLOOKUP(D24,'[1]Over Teams'!$A$1:$E$33,2)</f>
        <v>Sunbrero Charleroi</v>
      </c>
      <c r="G24" s="147" t="str">
        <f>VLOOKUP(E24,'[1]Over Teams'!$A$1:$E$33,2)</f>
        <v>Nat. Team Hongarijë</v>
      </c>
    </row>
    <row r="25" spans="1:7" ht="13.5" thickBot="1">
      <c r="A25" s="172">
        <v>45</v>
      </c>
      <c r="B25" s="173">
        <v>0.7083333333333334</v>
      </c>
      <c r="C25" s="174">
        <v>37037</v>
      </c>
      <c r="D25" s="175" t="s">
        <v>37</v>
      </c>
      <c r="E25" s="175" t="s">
        <v>40</v>
      </c>
      <c r="F25" s="176" t="str">
        <f>VLOOKUP(D25,'[1]Over Teams'!$A$1:$E$33,2)</f>
        <v>Nat. Team Hongarijë</v>
      </c>
      <c r="G25" s="177" t="str">
        <f>VLOOKUP(E25,'[1]Over Teams'!$A$1:$E$33,2)</f>
        <v>Clearex Chorzow</v>
      </c>
    </row>
    <row r="26" spans="1:7" ht="13.5" thickTop="1">
      <c r="A26" s="137">
        <v>2</v>
      </c>
      <c r="B26" s="138">
        <v>0.7777777777777778</v>
      </c>
      <c r="C26" s="139">
        <v>37034</v>
      </c>
      <c r="D26" s="44" t="s">
        <v>43</v>
      </c>
      <c r="E26" s="44" t="s">
        <v>45</v>
      </c>
      <c r="F26" s="140" t="str">
        <f>VLOOKUP(D26,'[1]Over Teams'!$A$1:$E$33,2)</f>
        <v>ST Rekem</v>
      </c>
      <c r="G26" s="141" t="str">
        <f>VLOOKUP(E26,'[1]Over Teams'!$A$1:$E$33,2)</f>
        <v>Juventini Beyne</v>
      </c>
    </row>
    <row r="27" spans="1:7" ht="12.75">
      <c r="A27" s="142">
        <v>9</v>
      </c>
      <c r="B27" s="143">
        <v>0.5416666666666666</v>
      </c>
      <c r="C27" s="144">
        <v>37035</v>
      </c>
      <c r="D27" s="145" t="s">
        <v>43</v>
      </c>
      <c r="E27" s="145" t="s">
        <v>47</v>
      </c>
      <c r="F27" s="146" t="str">
        <f>VLOOKUP(D27,'[1]Over Teams'!$A$1:$E$33,2)</f>
        <v>ST Rekem</v>
      </c>
      <c r="G27" s="147" t="str">
        <f>VLOOKUP(E27,'[1]Over Teams'!$A$1:$E$33,2)</f>
        <v>Duitsland</v>
      </c>
    </row>
    <row r="28" spans="1:7" ht="12.75">
      <c r="A28" s="142">
        <v>17</v>
      </c>
      <c r="B28" s="143">
        <v>0.7638888888888888</v>
      </c>
      <c r="C28" s="144">
        <v>37035</v>
      </c>
      <c r="D28" s="145" t="s">
        <v>45</v>
      </c>
      <c r="E28" s="145" t="s">
        <v>50</v>
      </c>
      <c r="F28" s="146" t="str">
        <f>VLOOKUP(D28,'[1]Over Teams'!$A$1:$E$33,2)</f>
        <v>Juventini Beyne</v>
      </c>
      <c r="G28" s="147" t="str">
        <f>VLOOKUP(E28,'[1]Over Teams'!$A$1:$E$33,2)</f>
        <v>IT/SCN</v>
      </c>
    </row>
    <row r="29" spans="1:7" ht="12.75">
      <c r="A29" s="142">
        <v>32</v>
      </c>
      <c r="B29" s="143">
        <v>0.7638888888888888</v>
      </c>
      <c r="C29" s="144">
        <v>37036</v>
      </c>
      <c r="D29" s="145" t="s">
        <v>43</v>
      </c>
      <c r="E29" s="145" t="s">
        <v>47</v>
      </c>
      <c r="F29" s="146" t="str">
        <f>VLOOKUP(D29,'[1]Over Teams'!$A$1:$E$33,2)</f>
        <v>ST Rekem</v>
      </c>
      <c r="G29" s="147" t="str">
        <f>VLOOKUP(E29,'[1]Over Teams'!$A$1:$E$33,2)</f>
        <v>Duitsland</v>
      </c>
    </row>
    <row r="30" spans="1:7" ht="12.75">
      <c r="A30" s="142">
        <v>40</v>
      </c>
      <c r="B30" s="143">
        <v>0.5694444444444444</v>
      </c>
      <c r="C30" s="144">
        <v>37037</v>
      </c>
      <c r="D30" s="145" t="s">
        <v>45</v>
      </c>
      <c r="E30" s="145" t="s">
        <v>50</v>
      </c>
      <c r="F30" s="146" t="str">
        <f>VLOOKUP(D30,'[1]Over Teams'!$A$1:$E$33,2)</f>
        <v>Juventini Beyne</v>
      </c>
      <c r="G30" s="147" t="str">
        <f>VLOOKUP(E30,'[1]Over Teams'!$A$1:$E$33,2)</f>
        <v>IT/SCN</v>
      </c>
    </row>
    <row r="31" spans="1:7" ht="13.5" thickBot="1">
      <c r="A31" s="172">
        <v>47</v>
      </c>
      <c r="B31" s="173">
        <v>0.7638888888888888</v>
      </c>
      <c r="C31" s="174">
        <v>37037</v>
      </c>
      <c r="D31" s="175" t="s">
        <v>47</v>
      </c>
      <c r="E31" s="175" t="s">
        <v>50</v>
      </c>
      <c r="F31" s="176" t="str">
        <f>VLOOKUP(D31,'[1]Over Teams'!$A$1:$E$33,2)</f>
        <v>Duitsland</v>
      </c>
      <c r="G31" s="177" t="str">
        <f>VLOOKUP(E31,'[1]Over Teams'!$A$1:$E$33,2)</f>
        <v>IT/SCN</v>
      </c>
    </row>
    <row r="32" spans="1:7" ht="13.5" thickTop="1">
      <c r="A32" s="137">
        <v>3</v>
      </c>
      <c r="B32" s="138">
        <v>0.8055555555555555</v>
      </c>
      <c r="C32" s="139">
        <v>37034</v>
      </c>
      <c r="D32" s="44" t="s">
        <v>53</v>
      </c>
      <c r="E32" s="44" t="s">
        <v>55</v>
      </c>
      <c r="F32" s="140" t="str">
        <f>VLOOKUP(D32,'[1]Over Teams'!$A$1:$E$33,2)</f>
        <v>ZVC Brasschaat</v>
      </c>
      <c r="G32" s="141" t="str">
        <f>VLOOKUP(E32,'[1]Over Teams'!$A$1:$E$33,2)</f>
        <v>Kermt Hasselt</v>
      </c>
    </row>
    <row r="33" spans="1:7" ht="12.75">
      <c r="A33" s="142">
        <v>10</v>
      </c>
      <c r="B33" s="143">
        <v>0.5694444444444444</v>
      </c>
      <c r="C33" s="144">
        <v>37035</v>
      </c>
      <c r="D33" s="145" t="s">
        <v>55</v>
      </c>
      <c r="E33" s="145" t="s">
        <v>61</v>
      </c>
      <c r="F33" s="146" t="str">
        <f>VLOOKUP(D33,'[1]Over Teams'!$A$1:$E$33,2)</f>
        <v>Kermt Hasselt</v>
      </c>
      <c r="G33" s="147" t="str">
        <f>VLOOKUP(E33,'[1]Over Teams'!$A$1:$E$33,2)</f>
        <v>Yekaterinburg</v>
      </c>
    </row>
    <row r="34" spans="1:7" ht="12.75">
      <c r="A34" s="142">
        <v>11</v>
      </c>
      <c r="B34" s="143">
        <v>0.5972222222222222</v>
      </c>
      <c r="C34" s="144">
        <v>37035</v>
      </c>
      <c r="D34" s="145" t="s">
        <v>53</v>
      </c>
      <c r="E34" s="145" t="s">
        <v>58</v>
      </c>
      <c r="F34" s="146" t="str">
        <f>VLOOKUP(D34,'[1]Over Teams'!$A$1:$E$33,2)</f>
        <v>ZVC Brasschaat</v>
      </c>
      <c r="G34" s="147" t="str">
        <f>VLOOKUP(E34,'[1]Over Teams'!$A$1:$E$33,2)</f>
        <v>Bunga Melati</v>
      </c>
    </row>
    <row r="35" spans="1:7" ht="12.75">
      <c r="A35" s="142">
        <v>24</v>
      </c>
      <c r="B35" s="143">
        <v>0.5416666666666666</v>
      </c>
      <c r="C35" s="144">
        <v>37036</v>
      </c>
      <c r="D35" s="145" t="s">
        <v>53</v>
      </c>
      <c r="E35" s="145" t="s">
        <v>61</v>
      </c>
      <c r="F35" s="146" t="str">
        <f>VLOOKUP(D35,'[1]Over Teams'!$A$1:$E$33,2)</f>
        <v>ZVC Brasschaat</v>
      </c>
      <c r="G35" s="147" t="str">
        <f>VLOOKUP(E35,'[1]Over Teams'!$A$1:$E$33,2)</f>
        <v>Yekaterinburg</v>
      </c>
    </row>
    <row r="36" spans="1:7" ht="12.75">
      <c r="A36" s="142">
        <v>27</v>
      </c>
      <c r="B36" s="143">
        <v>0.625</v>
      </c>
      <c r="C36" s="144">
        <v>37036</v>
      </c>
      <c r="D36" s="145" t="s">
        <v>58</v>
      </c>
      <c r="E36" s="145" t="s">
        <v>61</v>
      </c>
      <c r="F36" s="146" t="str">
        <f>VLOOKUP(D36,'[1]Over Teams'!$A$1:$E$33,2)</f>
        <v>Bunga Melati</v>
      </c>
      <c r="G36" s="147" t="str">
        <f>VLOOKUP(E36,'[1]Over Teams'!$A$1:$E$33,2)</f>
        <v>Yekaterinburg</v>
      </c>
    </row>
    <row r="37" spans="1:7" ht="13.5" thickBot="1">
      <c r="A37" s="172">
        <v>42</v>
      </c>
      <c r="B37" s="173">
        <v>0.625</v>
      </c>
      <c r="C37" s="174">
        <v>37037</v>
      </c>
      <c r="D37" s="175" t="s">
        <v>58</v>
      </c>
      <c r="E37" s="175" t="s">
        <v>55</v>
      </c>
      <c r="F37" s="176" t="str">
        <f>VLOOKUP(D37,'[1]Over Teams'!$A$1:$E$33,2)</f>
        <v>Bunga Melati</v>
      </c>
      <c r="G37" s="177" t="str">
        <f>VLOOKUP(E37,'[1]Over Teams'!$A$1:$E$33,2)</f>
        <v>Kermt Hasselt</v>
      </c>
    </row>
    <row r="38" spans="1:7" ht="13.5" thickTop="1">
      <c r="A38" s="137">
        <v>5</v>
      </c>
      <c r="B38" s="138">
        <v>0.8611111111111112</v>
      </c>
      <c r="C38" s="139">
        <v>37034</v>
      </c>
      <c r="D38" s="44" t="s">
        <v>66</v>
      </c>
      <c r="E38" s="44" t="s">
        <v>68</v>
      </c>
      <c r="F38" s="140" t="str">
        <f>VLOOKUP(D38,'[1]Over Teams'!$A$1:$E$33,2)</f>
        <v>MC Lommel</v>
      </c>
      <c r="G38" s="141" t="str">
        <f>VLOOKUP(E38,'[1]Over Teams'!$A$1:$E$33,2)</f>
        <v>D. Mouscron</v>
      </c>
    </row>
    <row r="39" spans="1:7" ht="12.75">
      <c r="A39" s="142">
        <v>12</v>
      </c>
      <c r="B39" s="143">
        <v>0.625</v>
      </c>
      <c r="C39" s="144">
        <v>37035</v>
      </c>
      <c r="D39" s="145" t="s">
        <v>68</v>
      </c>
      <c r="E39" s="145" t="s">
        <v>70</v>
      </c>
      <c r="F39" s="146" t="str">
        <f>VLOOKUP(D39,'[1]Over Teams'!$A$1:$E$33,2)</f>
        <v>D. Mouscron</v>
      </c>
      <c r="G39" s="147" t="str">
        <f>VLOOKUP(E39,'[1]Over Teams'!$A$1:$E$33,2)</f>
        <v>Nat. Team Marocco</v>
      </c>
    </row>
    <row r="40" spans="1:7" ht="12.75">
      <c r="A40" s="142">
        <v>21</v>
      </c>
      <c r="B40" s="143">
        <v>0.875</v>
      </c>
      <c r="C40" s="144">
        <v>37035</v>
      </c>
      <c r="D40" s="145" t="s">
        <v>63</v>
      </c>
      <c r="E40" s="145" t="s">
        <v>66</v>
      </c>
      <c r="F40" s="146" t="str">
        <f>VLOOKUP(D40,'[1]Over Teams'!$A$1:$E$33,2)</f>
        <v>Dina Moscow</v>
      </c>
      <c r="G40" s="147" t="str">
        <f>VLOOKUP(E40,'[1]Over Teams'!$A$1:$E$33,2)</f>
        <v>MC Lommel</v>
      </c>
    </row>
    <row r="41" spans="1:7" ht="12.75">
      <c r="A41" s="142">
        <v>23</v>
      </c>
      <c r="B41" s="143">
        <v>0.513888888888889</v>
      </c>
      <c r="C41" s="144">
        <v>37036</v>
      </c>
      <c r="D41" s="145" t="s">
        <v>66</v>
      </c>
      <c r="E41" s="145" t="s">
        <v>70</v>
      </c>
      <c r="F41" s="146" t="str">
        <f>VLOOKUP(D41,'[1]Over Teams'!$A$1:$E$33,2)</f>
        <v>MC Lommel</v>
      </c>
      <c r="G41" s="147" t="str">
        <f>VLOOKUP(E41,'[1]Over Teams'!$A$1:$E$33,2)</f>
        <v>Nat. Team Marocco</v>
      </c>
    </row>
    <row r="42" spans="1:7" ht="12.75">
      <c r="A42" s="142">
        <v>36</v>
      </c>
      <c r="B42" s="143">
        <v>0.875</v>
      </c>
      <c r="C42" s="144">
        <v>37036</v>
      </c>
      <c r="D42" s="145" t="s">
        <v>63</v>
      </c>
      <c r="E42" s="145" t="s">
        <v>68</v>
      </c>
      <c r="F42" s="146" t="str">
        <f>VLOOKUP(D42,'[1]Over Teams'!$A$1:$E$33,2)</f>
        <v>Dina Moscow</v>
      </c>
      <c r="G42" s="147" t="str">
        <f>VLOOKUP(E42,'[1]Over Teams'!$A$1:$E$33,2)</f>
        <v>D. Mouscron</v>
      </c>
    </row>
    <row r="43" spans="1:7" ht="13.5" thickBot="1">
      <c r="A43" s="172">
        <v>43</v>
      </c>
      <c r="B43" s="173">
        <v>0.6527777777777778</v>
      </c>
      <c r="C43" s="174">
        <v>37037</v>
      </c>
      <c r="D43" s="175" t="s">
        <v>63</v>
      </c>
      <c r="E43" s="175" t="s">
        <v>70</v>
      </c>
      <c r="F43" s="176" t="str">
        <f>VLOOKUP(D43,'[1]Over Teams'!$A$1:$E$33,2)</f>
        <v>Dina Moscow</v>
      </c>
      <c r="G43" s="177" t="str">
        <f>VLOOKUP(E43,'[1]Over Teams'!$A$1:$E$33,2)</f>
        <v>Nat. Team Marocco</v>
      </c>
    </row>
    <row r="44" spans="1:7" ht="13.5" thickTop="1">
      <c r="A44" s="137">
        <v>19</v>
      </c>
      <c r="B44" s="138">
        <v>0.8194444444444445</v>
      </c>
      <c r="C44" s="139">
        <v>37035</v>
      </c>
      <c r="D44" s="44" t="s">
        <v>78</v>
      </c>
      <c r="E44" s="44" t="s">
        <v>81</v>
      </c>
      <c r="F44" s="178" t="str">
        <f>VLOOKUP(D44,'[1]Over Teams'!$A$1:$E$33,2)</f>
        <v>Paris Futsal</v>
      </c>
      <c r="G44" s="179" t="str">
        <f>VLOOKUP(E44,'[1]Over Teams'!$A$1:$E$33,2)</f>
        <v>KMF Gramosi</v>
      </c>
    </row>
    <row r="45" spans="1:7" ht="12.75">
      <c r="A45" s="142">
        <v>20</v>
      </c>
      <c r="B45" s="143">
        <v>0.8472222222222222</v>
      </c>
      <c r="C45" s="144">
        <v>37035</v>
      </c>
      <c r="D45" s="145" t="s">
        <v>73</v>
      </c>
      <c r="E45" s="145" t="s">
        <v>76</v>
      </c>
      <c r="F45" s="146" t="str">
        <f>VLOOKUP(D45,'[1]Over Teams'!$A$1:$E$33,2)</f>
        <v>Sport/Osasco</v>
      </c>
      <c r="G45" s="147" t="str">
        <f>VLOOKUP(E45,'[1]Over Teams'!$A$1:$E$33,2)</f>
        <v>RP Ans</v>
      </c>
    </row>
    <row r="46" spans="1:7" ht="12.75">
      <c r="A46" s="142">
        <v>28</v>
      </c>
      <c r="B46" s="143">
        <v>0.6527777777777778</v>
      </c>
      <c r="C46" s="144">
        <v>37036</v>
      </c>
      <c r="D46" s="145" t="s">
        <v>76</v>
      </c>
      <c r="E46" s="145" t="s">
        <v>81</v>
      </c>
      <c r="F46" s="146" t="str">
        <f>VLOOKUP(D46,'[1]Over Teams'!$A$1:$E$33,2)</f>
        <v>RP Ans</v>
      </c>
      <c r="G46" s="147" t="str">
        <f>VLOOKUP(E46,'[1]Over Teams'!$A$1:$E$33,2)</f>
        <v>KMF Gramosi</v>
      </c>
    </row>
    <row r="47" spans="1:7" ht="12.75">
      <c r="A47" s="142">
        <v>35</v>
      </c>
      <c r="B47" s="143">
        <v>0.8472222222222222</v>
      </c>
      <c r="C47" s="144">
        <v>37036</v>
      </c>
      <c r="D47" s="145" t="s">
        <v>73</v>
      </c>
      <c r="E47" s="145" t="s">
        <v>78</v>
      </c>
      <c r="F47" s="146" t="str">
        <f>VLOOKUP(D47,'[1]Over Teams'!$A$1:$E$33,2)</f>
        <v>Sport/Osasco</v>
      </c>
      <c r="G47" s="147" t="str">
        <f>VLOOKUP(E47,'[1]Over Teams'!$A$1:$E$33,2)</f>
        <v>Paris Futsal</v>
      </c>
    </row>
    <row r="48" spans="1:7" ht="12.75">
      <c r="A48" s="142">
        <v>38</v>
      </c>
      <c r="B48" s="143">
        <v>0.5208333333333334</v>
      </c>
      <c r="C48" s="144">
        <v>37037</v>
      </c>
      <c r="D48" s="145" t="s">
        <v>76</v>
      </c>
      <c r="E48" s="145" t="s">
        <v>78</v>
      </c>
      <c r="F48" s="146" t="str">
        <f>VLOOKUP(D48,'[1]Over Teams'!$A$1:$E$33,2)</f>
        <v>RP Ans</v>
      </c>
      <c r="G48" s="147" t="str">
        <f>VLOOKUP(E48,'[1]Over Teams'!$A$1:$E$33,2)</f>
        <v>Paris Futsal</v>
      </c>
    </row>
    <row r="49" spans="1:7" ht="13.5" thickBot="1">
      <c r="A49" s="172">
        <v>44</v>
      </c>
      <c r="B49" s="173">
        <v>0.6805555555555555</v>
      </c>
      <c r="C49" s="174">
        <v>37037</v>
      </c>
      <c r="D49" s="175" t="s">
        <v>73</v>
      </c>
      <c r="E49" s="175" t="s">
        <v>81</v>
      </c>
      <c r="F49" s="176" t="str">
        <f>VLOOKUP(D49,'[1]Over Teams'!$A$1:$E$33,2)</f>
        <v>Sport/Osasco</v>
      </c>
      <c r="G49" s="177" t="str">
        <f>VLOOKUP(E49,'[1]Over Teams'!$A$1:$E$33,2)</f>
        <v>KMF Gramosi</v>
      </c>
    </row>
    <row r="50" ht="13.5" thickTop="1"/>
  </sheetData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forduser</dc:creator>
  <cp:keywords/>
  <dc:description/>
  <cp:lastModifiedBy>forduser</cp:lastModifiedBy>
  <dcterms:created xsi:type="dcterms:W3CDTF">2001-04-17T16:51:22Z</dcterms:created>
  <dcterms:modified xsi:type="dcterms:W3CDTF">2001-04-17T16:58:04Z</dcterms:modified>
  <cp:category/>
  <cp:version/>
  <cp:contentType/>
  <cp:contentStatus/>
</cp:coreProperties>
</file>